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57311\Desktop\ESPECIALIZACION EN GERENCIA DE PROYECTOS\6 CICLO\ENTREGA FINAL FINAL\"/>
    </mc:Choice>
  </mc:AlternateContent>
  <xr:revisionPtr revIDLastSave="0" documentId="8_{632F3B8D-261B-4721-9975-7371D18F71E6}" xr6:coauthVersionLast="47" xr6:coauthVersionMax="47" xr10:uidLastSave="{00000000-0000-0000-0000-000000000000}"/>
  <bookViews>
    <workbookView xWindow="-108" yWindow="-108" windowWidth="23256" windowHeight="12576" xr2:uid="{00000000-000D-0000-FFFF-FFFF00000000}"/>
  </bookViews>
  <sheets>
    <sheet name="CALCUL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0" i="1" l="1"/>
  <c r="A91" i="1"/>
  <c r="D74" i="1"/>
  <c r="E83" i="1" l="1"/>
  <c r="G83" i="1" s="1"/>
  <c r="G84" i="1" s="1"/>
  <c r="D77" i="1"/>
  <c r="E77" i="1" s="1"/>
  <c r="G77" i="1" s="1"/>
  <c r="I77" i="1" s="1"/>
  <c r="D76" i="1"/>
  <c r="E76" i="1" s="1"/>
  <c r="G76" i="1" s="1"/>
  <c r="I76" i="1" s="1"/>
  <c r="D75" i="1"/>
  <c r="E75" i="1" s="1"/>
  <c r="G75" i="1" s="1"/>
  <c r="I75" i="1" s="1"/>
  <c r="E74" i="1"/>
  <c r="G74" i="1" s="1"/>
  <c r="I74" i="1" s="1"/>
  <c r="E69" i="1"/>
  <c r="G69" i="1" s="1"/>
  <c r="G70" i="1" s="1"/>
  <c r="C57" i="1" s="1"/>
  <c r="E64" i="1"/>
  <c r="G64" i="1" s="1"/>
  <c r="G65" i="1" s="1"/>
  <c r="C56" i="1" s="1"/>
  <c r="E45" i="1"/>
  <c r="G45" i="1" s="1"/>
  <c r="G46" i="1" s="1"/>
  <c r="C21" i="1" s="1"/>
  <c r="E31" i="1"/>
  <c r="G31" i="1" s="1"/>
  <c r="G32" i="1" s="1"/>
  <c r="C19" i="1" s="1"/>
  <c r="I78" i="1" l="1"/>
  <c r="I79" i="1" s="1"/>
  <c r="C58" i="1" s="1"/>
  <c r="C59" i="1"/>
  <c r="E91" i="1" s="1"/>
  <c r="G85" i="1"/>
  <c r="C60" i="1" l="1"/>
  <c r="D37" i="1" l="1"/>
  <c r="D38" i="1"/>
  <c r="D39" i="1"/>
  <c r="E39" i="1" s="1"/>
  <c r="G39" i="1" s="1"/>
  <c r="I39" i="1" s="1"/>
  <c r="D36" i="1"/>
  <c r="E36" i="1" s="1"/>
  <c r="G36" i="1" s="1"/>
  <c r="I36" i="1" s="1"/>
  <c r="E26" i="1"/>
  <c r="G26" i="1" s="1"/>
  <c r="G27" i="1" s="1"/>
  <c r="C18" i="1" s="1"/>
  <c r="E38" i="1" l="1"/>
  <c r="G38" i="1" s="1"/>
  <c r="I38" i="1" s="1"/>
  <c r="E37" i="1"/>
  <c r="G37" i="1" s="1"/>
  <c r="I37" i="1" s="1"/>
  <c r="I40" i="1" l="1"/>
  <c r="I41" i="1" s="1"/>
  <c r="C20" i="1" l="1"/>
  <c r="C22" i="1" l="1"/>
  <c r="E90" i="1" s="1"/>
  <c r="E92" i="1" s="1"/>
</calcChain>
</file>

<file path=xl/sharedStrings.xml><?xml version="1.0" encoding="utf-8"?>
<sst xmlns="http://schemas.openxmlformats.org/spreadsheetml/2006/main" count="137" uniqueCount="62">
  <si>
    <t>MATERIAL</t>
  </si>
  <si>
    <t>CANTIDAD DE RESMAS</t>
  </si>
  <si>
    <t>PESO C/RESMA (KG)</t>
  </si>
  <si>
    <t>CONSUMO (KG)</t>
  </si>
  <si>
    <t>FACTOR DE EMISIÓN (Kg CO2/Kg papel)</t>
  </si>
  <si>
    <t>EMISIÓN (KG CO2)</t>
  </si>
  <si>
    <t>PAPEL</t>
  </si>
  <si>
    <t>TIEMPO (MESES)</t>
  </si>
  <si>
    <t>MAQUINA</t>
  </si>
  <si>
    <t>CANTIDAD</t>
  </si>
  <si>
    <t xml:space="preserve">DIAS </t>
  </si>
  <si>
    <t>TRABAJO (DÍAS)</t>
  </si>
  <si>
    <t>TRABAJO (HORAS)</t>
  </si>
  <si>
    <t>FACTOR DE CONSUMO (WATTS)</t>
  </si>
  <si>
    <t>CONSUMO REAL (Kwh)</t>
  </si>
  <si>
    <t>FACTOR DE EMISIÓN (Kg CO2/Kwh)</t>
  </si>
  <si>
    <t xml:space="preserve">COMPUTADOR </t>
  </si>
  <si>
    <t>IMPRESORA</t>
  </si>
  <si>
    <t>BOMBILLOS</t>
  </si>
  <si>
    <t>CELULARES</t>
  </si>
  <si>
    <t>TOTAL</t>
  </si>
  <si>
    <t>TOTAL TON CO2</t>
  </si>
  <si>
    <t>TRABAJO (DIAS)</t>
  </si>
  <si>
    <t>CONSUMO REAL  (GAL)</t>
  </si>
  <si>
    <t>PROCESOS DE PROYECTO</t>
  </si>
  <si>
    <t>TOTAL EMISIONES (TON CO2)</t>
  </si>
  <si>
    <t>TOTAL CALCULO DE HUELLA DE CARBONO</t>
  </si>
  <si>
    <t>Realice un análisis de los resultados obtenidos ¿cuál es fase/producto/materia prima del proyecto que más emisiones genera? ¿por qué? ¿cuál es la utilidad del resultado de este indicador para su proyecto?</t>
  </si>
  <si>
    <t>ENERGIA ELECTRICA</t>
  </si>
  <si>
    <t>Emisión (Ton CO2)</t>
  </si>
  <si>
    <t>Material</t>
  </si>
  <si>
    <t>CALCULO DE LA HUELLA DE CARBONO</t>
  </si>
  <si>
    <t>PROYECTO:</t>
  </si>
  <si>
    <t>INTEGRATES</t>
  </si>
  <si>
    <t>DESCRIPCIÓN DE PROCESOS</t>
  </si>
  <si>
    <t>FASE I</t>
  </si>
  <si>
    <t>FASE II</t>
  </si>
  <si>
    <t>El proyecto se desarrollará teniendo en cuenta los siguientes procesos:</t>
  </si>
  <si>
    <t>A continuación se realiza el calculo de la huella de carbono de cada uno de ellos</t>
  </si>
  <si>
    <t>PAPELERIA</t>
  </si>
  <si>
    <t xml:space="preserve">CALCULO TOTAL DE LA HUELLA DE CARBONO </t>
  </si>
  <si>
    <t>DURACIÓN</t>
  </si>
  <si>
    <t>DIAS LABORABLES</t>
  </si>
  <si>
    <t>MESES</t>
  </si>
  <si>
    <t>TONERS</t>
  </si>
  <si>
    <t>TINTA</t>
  </si>
  <si>
    <t>CANTIDAD DE TONERS</t>
  </si>
  <si>
    <t>PESO C/TONER (KG)</t>
  </si>
  <si>
    <t>FACTOR DE EMISIÓN (Kg CO2/Kg Toners)</t>
  </si>
  <si>
    <t>INTERNET</t>
  </si>
  <si>
    <t>RED</t>
  </si>
  <si>
    <t>FACTOR DE CONSUMO (GB/DIA)</t>
  </si>
  <si>
    <t>FACTOR DE EMISIÓN (KG CO2/GB)</t>
  </si>
  <si>
    <t>BIBILOGRAFIA:</t>
  </si>
  <si>
    <t>http://www.siame.gov.co</t>
  </si>
  <si>
    <t>http://arboliza.es/compensar-co2</t>
  </si>
  <si>
    <t xml:space="preserve"> 1. Diseño </t>
  </si>
  <si>
    <t xml:space="preserve">2. Implementación </t>
  </si>
  <si>
    <t>  1. Diseño</t>
  </si>
  <si>
    <t>El proyecto de solución de pagos móviles para pequeños y medianos negocios está programado para durar 7 meses y consta de dos fases: diseño e implementación. Durante la primera fase, se estima que se generará un total de 0,9181 toneladas de CO2, mientras que en la segunda fase se proyecta una producción de 1,7215 toneladas de CO2. Estos datos revelan un impacto ambiental significativo, especialmente considerando que el proyecto se centra en el trabajo remoto. Aunque el uso del transporte puede reducirse, es crucial controlar el consumo de energía para minimizar nuestra huella de carbono y promover prácticas sostenibles.</t>
  </si>
  <si>
    <t>Angelo Fabian Bautista Gutierrez
Yasmín Alexandra Rosero Hernández
Nery Urquiza Ramirez</t>
  </si>
  <si>
    <t>SOLUCIÓN MÓVIL DE PAGOS DIGITALES PARA PEQUEÑOS Y MEDIANOS NEGOCIOS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</si>
</sst>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5" x14ac:knownFonts="1">
    <font>
      <sz val="11"/>
      <color theme="1"/>
      <name val="Calibri"/>
      <family val="2"/>
      <scheme val="minor"/>
    </font>
    <font>
      <b/>
      <sz val="12"/>
      <color theme="1"/>
      <name val="Arial"/>
      <family val="2"/>
    </font>
    <font>
      <sz val="12"/>
      <color theme="1"/>
      <name val="Arial"/>
      <family val="2"/>
    </font>
    <font>
      <b/>
      <sz val="9"/>
      <color theme="1"/>
      <name val="Arial"/>
      <family val="2"/>
    </font>
    <font>
      <sz val="9"/>
      <color theme="1"/>
      <name val="Arial"/>
      <family val="2"/>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29">
    <xf numFmtId="0" fontId="0" fillId="0" borderId="0" xfId="0"/>
    <xf numFmtId="0" fontId="4" fillId="0" borderId="0" xfId="0" applyFont="1"/>
    <xf numFmtId="0" fontId="1" fillId="3" borderId="15" xfId="0" applyFont="1" applyFill="1" applyBorder="1" applyAlignment="1">
      <alignment horizontal="center"/>
    </xf>
    <xf numFmtId="0" fontId="2" fillId="3" borderId="15" xfId="0" applyFont="1" applyFill="1" applyBorder="1" applyAlignment="1">
      <alignment horizontal="center" vertical="center" wrapText="1"/>
    </xf>
    <xf numFmtId="0" fontId="4" fillId="3" borderId="13" xfId="0" applyFont="1" applyFill="1" applyBorder="1"/>
    <xf numFmtId="0" fontId="4" fillId="3" borderId="0" xfId="0" applyFont="1" applyFill="1"/>
    <xf numFmtId="0" fontId="4" fillId="3" borderId="14" xfId="0" applyFont="1" applyFill="1" applyBorder="1"/>
    <xf numFmtId="0" fontId="4" fillId="3" borderId="1" xfId="0" applyFont="1" applyFill="1" applyBorder="1" applyAlignment="1">
      <alignment horizontal="center" vertical="center"/>
    </xf>
    <xf numFmtId="0" fontId="3" fillId="3" borderId="1" xfId="0" applyFont="1" applyFill="1" applyBorder="1" applyAlignment="1">
      <alignment horizontal="center" vertical="justify"/>
    </xf>
    <xf numFmtId="164" fontId="4" fillId="3" borderId="1" xfId="0" applyNumberFormat="1" applyFont="1" applyFill="1" applyBorder="1"/>
    <xf numFmtId="164" fontId="3" fillId="3" borderId="1" xfId="0" applyNumberFormat="1" applyFont="1" applyFill="1" applyBorder="1"/>
    <xf numFmtId="0" fontId="3" fillId="3" borderId="13" xfId="0" applyFont="1" applyFill="1" applyBorder="1" applyAlignment="1">
      <alignment horizontal="center"/>
    </xf>
    <xf numFmtId="0" fontId="3" fillId="3" borderId="0" xfId="0" applyFont="1" applyFill="1" applyAlignment="1">
      <alignment horizontal="center"/>
    </xf>
    <xf numFmtId="164" fontId="3" fillId="3" borderId="0" xfId="0" applyNumberFormat="1" applyFont="1" applyFill="1"/>
    <xf numFmtId="0" fontId="3" fillId="3" borderId="1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5" xfId="0" applyFont="1" applyFill="1" applyBorder="1" applyAlignment="1">
      <alignment horizontal="center"/>
    </xf>
    <xf numFmtId="0" fontId="4" fillId="3" borderId="1" xfId="0" applyFont="1" applyFill="1" applyBorder="1" applyAlignment="1">
      <alignment horizontal="center"/>
    </xf>
    <xf numFmtId="0" fontId="4" fillId="3" borderId="2" xfId="0" applyFont="1" applyFill="1" applyBorder="1" applyAlignment="1">
      <alignment horizontal="center"/>
    </xf>
    <xf numFmtId="0" fontId="4" fillId="3" borderId="2" xfId="0" applyFont="1" applyFill="1" applyBorder="1"/>
    <xf numFmtId="0" fontId="3" fillId="3" borderId="11" xfId="0" applyFont="1" applyFill="1" applyBorder="1"/>
    <xf numFmtId="0" fontId="3" fillId="3" borderId="12" xfId="0" applyFont="1" applyFill="1" applyBorder="1"/>
    <xf numFmtId="0" fontId="3" fillId="3" borderId="0" xfId="0" applyFont="1" applyFill="1"/>
    <xf numFmtId="2" fontId="4" fillId="3" borderId="1" xfId="0" applyNumberFormat="1" applyFont="1" applyFill="1" applyBorder="1" applyAlignment="1">
      <alignment horizontal="center"/>
    </xf>
    <xf numFmtId="2" fontId="4" fillId="3" borderId="2" xfId="0" applyNumberFormat="1" applyFont="1" applyFill="1" applyBorder="1" applyAlignment="1">
      <alignment horizontal="center"/>
    </xf>
    <xf numFmtId="164" fontId="3" fillId="3" borderId="12" xfId="0" applyNumberFormat="1" applyFont="1" applyFill="1" applyBorder="1" applyAlignment="1">
      <alignment horizontal="center"/>
    </xf>
    <xf numFmtId="165" fontId="3" fillId="3" borderId="0" xfId="0" applyNumberFormat="1" applyFont="1" applyFill="1" applyAlignment="1">
      <alignment horizontal="center"/>
    </xf>
    <xf numFmtId="2" fontId="4" fillId="3" borderId="2" xfId="0" applyNumberFormat="1" applyFont="1" applyFill="1" applyBorder="1"/>
    <xf numFmtId="164" fontId="3" fillId="3" borderId="12" xfId="0" applyNumberFormat="1" applyFont="1" applyFill="1" applyBorder="1"/>
    <xf numFmtId="0" fontId="4" fillId="3" borderId="8" xfId="0" applyFont="1" applyFill="1" applyBorder="1"/>
    <xf numFmtId="0" fontId="4" fillId="3" borderId="9" xfId="0" applyFont="1" applyFill="1" applyBorder="1"/>
    <xf numFmtId="0" fontId="4" fillId="3" borderId="10" xfId="0" applyFont="1" applyFill="1" applyBorder="1"/>
    <xf numFmtId="165" fontId="3" fillId="3" borderId="12" xfId="0" applyNumberFormat="1" applyFont="1" applyFill="1" applyBorder="1" applyAlignment="1">
      <alignment horizontal="center"/>
    </xf>
    <xf numFmtId="2" fontId="3" fillId="3" borderId="12" xfId="0" applyNumberFormat="1" applyFont="1" applyFill="1" applyBorder="1"/>
    <xf numFmtId="165" fontId="3" fillId="3" borderId="0" xfId="0" applyNumberFormat="1" applyFont="1" applyFill="1"/>
    <xf numFmtId="0" fontId="3" fillId="3" borderId="9" xfId="0" applyFont="1" applyFill="1" applyBorder="1" applyAlignment="1">
      <alignment wrapText="1"/>
    </xf>
    <xf numFmtId="2" fontId="3" fillId="3" borderId="9" xfId="0" applyNumberFormat="1" applyFont="1" applyFill="1" applyBorder="1"/>
    <xf numFmtId="165" fontId="3" fillId="3" borderId="9" xfId="0" applyNumberFormat="1" applyFont="1" applyFill="1" applyBorder="1"/>
    <xf numFmtId="0" fontId="4" fillId="3" borderId="13" xfId="0" applyFont="1" applyFill="1" applyBorder="1" applyAlignment="1">
      <alignment horizontal="center"/>
    </xf>
    <xf numFmtId="0" fontId="4" fillId="3" borderId="5" xfId="0" applyFont="1" applyFill="1" applyBorder="1"/>
    <xf numFmtId="0" fontId="4" fillId="3" borderId="6" xfId="0" applyFont="1" applyFill="1" applyBorder="1"/>
    <xf numFmtId="0" fontId="4" fillId="3" borderId="7" xfId="0" applyFont="1" applyFill="1" applyBorder="1"/>
    <xf numFmtId="0" fontId="4" fillId="3" borderId="16" xfId="0" applyFont="1" applyFill="1" applyBorder="1" applyAlignment="1">
      <alignment horizontal="center"/>
    </xf>
    <xf numFmtId="0" fontId="4" fillId="3" borderId="4" xfId="0" applyFont="1" applyFill="1" applyBorder="1" applyAlignment="1">
      <alignment horizontal="center"/>
    </xf>
    <xf numFmtId="165" fontId="3" fillId="3" borderId="44" xfId="0" applyNumberFormat="1" applyFont="1" applyFill="1" applyBorder="1" applyAlignment="1">
      <alignment horizontal="center"/>
    </xf>
    <xf numFmtId="165" fontId="3" fillId="3" borderId="45" xfId="0" applyNumberFormat="1" applyFont="1" applyFill="1" applyBorder="1" applyAlignment="1">
      <alignment horizontal="center"/>
    </xf>
    <xf numFmtId="0" fontId="3" fillId="3" borderId="15"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5" xfId="0" applyFont="1" applyFill="1" applyBorder="1" applyAlignment="1">
      <alignment horizontal="center"/>
    </xf>
    <xf numFmtId="0" fontId="3" fillId="3" borderId="1" xfId="0" applyFont="1" applyFill="1" applyBorder="1" applyAlignment="1">
      <alignment horizontal="center"/>
    </xf>
    <xf numFmtId="0" fontId="3" fillId="3" borderId="28"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0" xfId="0" applyFont="1" applyFill="1" applyAlignment="1">
      <alignment horizontal="center" vertical="center"/>
    </xf>
    <xf numFmtId="0" fontId="3" fillId="3" borderId="21"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24" xfId="0" applyFont="1" applyFill="1" applyBorder="1" applyAlignment="1">
      <alignment horizontal="center" vertical="center"/>
    </xf>
    <xf numFmtId="0" fontId="4" fillId="3" borderId="16" xfId="0" applyFont="1" applyFill="1" applyBorder="1" applyAlignment="1">
      <alignment horizontal="center" wrapText="1"/>
    </xf>
    <xf numFmtId="0" fontId="4" fillId="3" borderId="4" xfId="0" applyFont="1" applyFill="1" applyBorder="1" applyAlignment="1">
      <alignment horizontal="center" wrapText="1"/>
    </xf>
    <xf numFmtId="0" fontId="3" fillId="3" borderId="16" xfId="0" applyFont="1" applyFill="1" applyBorder="1" applyAlignment="1">
      <alignment horizontal="center" vertical="justify"/>
    </xf>
    <xf numFmtId="0" fontId="3" fillId="3" borderId="4" xfId="0" applyFont="1" applyFill="1" applyBorder="1" applyAlignment="1">
      <alignment horizontal="center" vertical="justify"/>
    </xf>
    <xf numFmtId="0" fontId="3" fillId="2" borderId="15"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7" xfId="0" applyFont="1" applyFill="1" applyBorder="1" applyAlignment="1">
      <alignment horizontal="center" vertical="center"/>
    </xf>
    <xf numFmtId="0" fontId="1" fillId="3" borderId="16" xfId="0" applyFont="1" applyFill="1" applyBorder="1" applyAlignment="1">
      <alignment horizontal="center"/>
    </xf>
    <xf numFmtId="0" fontId="1" fillId="3" borderId="3" xfId="0" applyFont="1" applyFill="1" applyBorder="1" applyAlignment="1">
      <alignment horizontal="center"/>
    </xf>
    <xf numFmtId="0" fontId="1" fillId="3" borderId="30" xfId="0" applyFont="1" applyFill="1" applyBorder="1" applyAlignment="1">
      <alignment horizontal="center"/>
    </xf>
    <xf numFmtId="0" fontId="2" fillId="3" borderId="16" xfId="0" applyFont="1" applyFill="1" applyBorder="1" applyAlignment="1">
      <alignment horizontal="left"/>
    </xf>
    <xf numFmtId="0" fontId="2" fillId="3" borderId="3" xfId="0" applyFont="1" applyFill="1" applyBorder="1" applyAlignment="1">
      <alignment horizontal="left"/>
    </xf>
    <xf numFmtId="0" fontId="2" fillId="3" borderId="30" xfId="0" applyFont="1" applyFill="1" applyBorder="1" applyAlignment="1">
      <alignment horizontal="left"/>
    </xf>
    <xf numFmtId="0" fontId="4" fillId="3" borderId="16" xfId="0" applyFont="1" applyFill="1" applyBorder="1" applyAlignment="1">
      <alignment horizontal="left"/>
    </xf>
    <xf numFmtId="0" fontId="4" fillId="3" borderId="3" xfId="0" applyFont="1" applyFill="1" applyBorder="1" applyAlignment="1">
      <alignment horizontal="left"/>
    </xf>
    <xf numFmtId="0" fontId="4" fillId="3" borderId="30" xfId="0" applyFont="1" applyFill="1" applyBorder="1" applyAlignment="1">
      <alignment horizontal="left"/>
    </xf>
    <xf numFmtId="0" fontId="2" fillId="3" borderId="18"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 fillId="3" borderId="25" xfId="0" applyFont="1" applyFill="1" applyBorder="1" applyAlignment="1">
      <alignment horizontal="center"/>
    </xf>
    <xf numFmtId="0" fontId="1" fillId="3" borderId="26" xfId="0" applyFont="1" applyFill="1" applyBorder="1" applyAlignment="1">
      <alignment horizontal="center"/>
    </xf>
    <xf numFmtId="0" fontId="1" fillId="3" borderId="27" xfId="0" applyFont="1" applyFill="1" applyBorder="1" applyAlignment="1">
      <alignment horizontal="center"/>
    </xf>
    <xf numFmtId="0" fontId="1" fillId="3" borderId="1" xfId="0" applyFont="1" applyFill="1" applyBorder="1" applyAlignment="1">
      <alignment horizontal="center"/>
    </xf>
    <xf numFmtId="0" fontId="1" fillId="3" borderId="17" xfId="0" applyFont="1" applyFill="1" applyBorder="1" applyAlignment="1">
      <alignment horizont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7" xfId="0" applyFont="1" applyFill="1" applyBorder="1" applyAlignment="1">
      <alignment horizontal="center" vertical="center"/>
    </xf>
    <xf numFmtId="0" fontId="1" fillId="3" borderId="15" xfId="0" applyFont="1" applyFill="1" applyBorder="1" applyAlignment="1">
      <alignment horizontal="center"/>
    </xf>
    <xf numFmtId="0" fontId="1" fillId="3" borderId="28" xfId="0" applyFont="1" applyFill="1" applyBorder="1" applyAlignment="1">
      <alignment horizontal="center"/>
    </xf>
    <xf numFmtId="0" fontId="1" fillId="3" borderId="19" xfId="0" applyFont="1" applyFill="1" applyBorder="1" applyAlignment="1">
      <alignment horizontal="center"/>
    </xf>
    <xf numFmtId="0" fontId="1" fillId="3" borderId="29" xfId="0" applyFont="1" applyFill="1" applyBorder="1" applyAlignment="1">
      <alignment horizontal="center"/>
    </xf>
    <xf numFmtId="0" fontId="4" fillId="3" borderId="1"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 xfId="0" applyFont="1" applyFill="1" applyBorder="1" applyAlignment="1">
      <alignment horizontal="center" wrapText="1"/>
    </xf>
    <xf numFmtId="0" fontId="4" fillId="3" borderId="17" xfId="0" applyFont="1" applyFill="1" applyBorder="1" applyAlignment="1">
      <alignment horizontal="center" wrapText="1"/>
    </xf>
    <xf numFmtId="0" fontId="3" fillId="3" borderId="41" xfId="0" applyFont="1" applyFill="1" applyBorder="1" applyAlignment="1">
      <alignment horizontal="center"/>
    </xf>
    <xf numFmtId="0" fontId="3" fillId="3" borderId="42" xfId="0" applyFont="1" applyFill="1" applyBorder="1" applyAlignment="1">
      <alignment horizontal="center"/>
    </xf>
    <xf numFmtId="0" fontId="3" fillId="3" borderId="43" xfId="0" applyFont="1" applyFill="1" applyBorder="1" applyAlignment="1">
      <alignment horizontal="center"/>
    </xf>
    <xf numFmtId="0" fontId="3" fillId="3" borderId="39" xfId="0" applyFont="1" applyFill="1" applyBorder="1" applyAlignment="1">
      <alignment horizontal="center"/>
    </xf>
    <xf numFmtId="0" fontId="3" fillId="3" borderId="40" xfId="0" applyFont="1" applyFill="1" applyBorder="1" applyAlignment="1">
      <alignment horizontal="center"/>
    </xf>
    <xf numFmtId="165" fontId="4" fillId="3" borderId="37" xfId="0" applyNumberFormat="1" applyFont="1" applyFill="1" applyBorder="1" applyAlignment="1">
      <alignment horizontal="center"/>
    </xf>
    <xf numFmtId="165" fontId="4" fillId="3" borderId="38" xfId="0" applyNumberFormat="1" applyFont="1" applyFill="1" applyBorder="1" applyAlignment="1">
      <alignment horizontal="center"/>
    </xf>
    <xf numFmtId="165" fontId="4" fillId="3" borderId="18" xfId="0" applyNumberFormat="1" applyFont="1" applyFill="1" applyBorder="1" applyAlignment="1">
      <alignment horizontal="center"/>
    </xf>
    <xf numFmtId="165" fontId="4" fillId="3" borderId="30" xfId="0" applyNumberFormat="1" applyFont="1" applyFill="1" applyBorder="1" applyAlignment="1">
      <alignment horizontal="center"/>
    </xf>
    <xf numFmtId="0" fontId="4" fillId="3" borderId="34" xfId="0" applyFont="1" applyFill="1" applyBorder="1" applyAlignment="1">
      <alignment horizontal="center"/>
    </xf>
    <xf numFmtId="0" fontId="4" fillId="3" borderId="35" xfId="0" applyFont="1" applyFill="1" applyBorder="1" applyAlignment="1">
      <alignment horizontal="center"/>
    </xf>
    <xf numFmtId="0" fontId="4" fillId="3" borderId="36" xfId="0" applyFont="1" applyFill="1" applyBorder="1" applyAlignment="1">
      <alignment horizontal="center"/>
    </xf>
    <xf numFmtId="0" fontId="4" fillId="3" borderId="3" xfId="0" applyFont="1" applyFill="1" applyBorder="1" applyAlignment="1">
      <alignment horizontal="center"/>
    </xf>
    <xf numFmtId="0" fontId="3" fillId="3" borderId="25" xfId="0" applyFont="1" applyFill="1" applyBorder="1" applyAlignment="1">
      <alignment horizontal="left"/>
    </xf>
    <xf numFmtId="0" fontId="3" fillId="3" borderId="26" xfId="0" applyFont="1" applyFill="1" applyBorder="1" applyAlignment="1">
      <alignment horizontal="left"/>
    </xf>
    <xf numFmtId="0" fontId="3" fillId="3" borderId="27" xfId="0" applyFont="1" applyFill="1" applyBorder="1" applyAlignment="1">
      <alignment horizontal="left"/>
    </xf>
    <xf numFmtId="0" fontId="4" fillId="3" borderId="28" xfId="0" applyFont="1" applyFill="1" applyBorder="1" applyAlignment="1">
      <alignment horizontal="left"/>
    </xf>
    <xf numFmtId="0" fontId="4" fillId="3" borderId="19" xfId="0" applyFont="1" applyFill="1" applyBorder="1" applyAlignment="1">
      <alignment horizontal="left"/>
    </xf>
    <xf numFmtId="0" fontId="4" fillId="3" borderId="29" xfId="0" applyFont="1" applyFill="1" applyBorder="1" applyAlignment="1">
      <alignment horizontal="left"/>
    </xf>
    <xf numFmtId="0" fontId="4" fillId="3" borderId="8" xfId="0" applyFont="1" applyFill="1" applyBorder="1" applyAlignment="1">
      <alignment horizontal="left"/>
    </xf>
    <xf numFmtId="0" fontId="4" fillId="3" borderId="9" xfId="0" applyFont="1" applyFill="1" applyBorder="1" applyAlignment="1">
      <alignment horizontal="left"/>
    </xf>
    <xf numFmtId="0" fontId="4" fillId="3" borderId="10" xfId="0" applyFont="1" applyFill="1" applyBorder="1" applyAlignment="1">
      <alignment horizontal="left"/>
    </xf>
    <xf numFmtId="165" fontId="4" fillId="3" borderId="0" xfId="0" applyNumberFormat="1" applyFont="1" applyFill="1" applyAlignment="1">
      <alignment horizontal="center"/>
    </xf>
    <xf numFmtId="0" fontId="3" fillId="3" borderId="13" xfId="0" applyFont="1" applyFill="1" applyBorder="1" applyAlignment="1">
      <alignment horizontal="left" wrapText="1"/>
    </xf>
    <xf numFmtId="0" fontId="3" fillId="3" borderId="0" xfId="0" applyFont="1" applyFill="1" applyAlignment="1">
      <alignment horizontal="left" wrapText="1"/>
    </xf>
    <xf numFmtId="0" fontId="3" fillId="3" borderId="14" xfId="0" applyFont="1" applyFill="1" applyBorder="1" applyAlignment="1">
      <alignment horizontal="left" wrapText="1"/>
    </xf>
    <xf numFmtId="0" fontId="4" fillId="3" borderId="13" xfId="0" applyFont="1" applyFill="1" applyBorder="1" applyAlignment="1">
      <alignment horizontal="center" wrapText="1"/>
    </xf>
    <xf numFmtId="0" fontId="4" fillId="3" borderId="0" xfId="0" applyFont="1" applyFill="1" applyAlignment="1">
      <alignment horizontal="center" wrapText="1"/>
    </xf>
    <xf numFmtId="0" fontId="4" fillId="3" borderId="14" xfId="0" applyFont="1" applyFill="1" applyBorder="1" applyAlignment="1">
      <alignment horizontal="center" wrapText="1"/>
    </xf>
    <xf numFmtId="2" fontId="3" fillId="3" borderId="0" xfId="0" applyNumberFormat="1" applyFont="1" applyFill="1" applyAlignment="1">
      <alignment horizontal="center"/>
    </xf>
    <xf numFmtId="0" fontId="3" fillId="3" borderId="0" xfId="0" applyFont="1" applyFill="1" applyAlignment="1">
      <alignment horizontal="center"/>
    </xf>
    <xf numFmtId="0" fontId="3" fillId="3" borderId="31" xfId="0" applyFont="1" applyFill="1" applyBorder="1" applyAlignment="1">
      <alignment horizontal="center"/>
    </xf>
    <xf numFmtId="0" fontId="3" fillId="3" borderId="32" xfId="0" applyFont="1" applyFill="1" applyBorder="1" applyAlignment="1">
      <alignment horizontal="center"/>
    </xf>
    <xf numFmtId="0" fontId="3" fillId="3" borderId="3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a:solidFill>
                  <a:schemeClr val="tx1"/>
                </a:solidFill>
              </a:rPr>
              <a:t>VALORES DE CALCULO DE HUELLA CARBONO POR FASES</a:t>
            </a:r>
          </a:p>
        </c:rich>
      </c:tx>
      <c:layout>
        <c:manualLayout>
          <c:xMode val="edge"/>
          <c:yMode val="edge"/>
          <c:x val="0.14730575405525898"/>
          <c:y val="4.8436282087059357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MX"/>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8687011442935111"/>
          <c:y val="0.15134017888533902"/>
          <c:w val="0.68670549083130394"/>
          <c:h val="0.43222439912611971"/>
        </c:manualLayout>
      </c:layout>
      <c:bar3DChart>
        <c:barDir val="col"/>
        <c:grouping val="stacked"/>
        <c:varyColors val="0"/>
        <c:ser>
          <c:idx val="0"/>
          <c:order val="0"/>
          <c:tx>
            <c:strRef>
              <c:f>CALCULOS!$A$89</c:f>
              <c:strCache>
                <c:ptCount val="1"/>
                <c:pt idx="0">
                  <c:v>PROCESOS DE PROYECTO</c:v>
                </c:pt>
              </c:strCache>
            </c:strRef>
          </c:tx>
          <c:spPr>
            <a:gradFill rotWithShape="1">
              <a:gsLst>
                <a:gs pos="0">
                  <a:schemeClr val="accent1">
                    <a:shade val="53000"/>
                    <a:satMod val="103000"/>
                    <a:lumMod val="102000"/>
                    <a:tint val="94000"/>
                  </a:schemeClr>
                </a:gs>
                <a:gs pos="50000">
                  <a:schemeClr val="accent1">
                    <a:shade val="53000"/>
                    <a:satMod val="110000"/>
                    <a:lumMod val="100000"/>
                    <a:shade val="100000"/>
                  </a:schemeClr>
                </a:gs>
                <a:gs pos="100000">
                  <a:schemeClr val="accent1">
                    <a:shade val="53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CALCULOS!$A$90:$A$91</c:f>
              <c:strCache>
                <c:ptCount val="2"/>
                <c:pt idx="0">
                  <c:v> 1. Diseño </c:v>
                </c:pt>
                <c:pt idx="1">
                  <c:v>2. Implementación </c:v>
                </c:pt>
              </c:strCache>
            </c:strRef>
          </c:cat>
          <c:val>
            <c:numRef>
              <c:f>CALCULOS!$B$90:$B$91</c:f>
              <c:numCache>
                <c:formatCode>General</c:formatCode>
                <c:ptCount val="2"/>
              </c:numCache>
            </c:numRef>
          </c:val>
          <c:extLst>
            <c:ext xmlns:c16="http://schemas.microsoft.com/office/drawing/2014/chart" uri="{C3380CC4-5D6E-409C-BE32-E72D297353CC}">
              <c16:uniqueId val="{00000000-1AB7-4B98-903E-29D7B55FB2A4}"/>
            </c:ext>
          </c:extLst>
        </c:ser>
        <c:ser>
          <c:idx val="1"/>
          <c:order val="1"/>
          <c:spPr>
            <a:gradFill rotWithShape="1">
              <a:gsLst>
                <a:gs pos="0">
                  <a:schemeClr val="accent1">
                    <a:shade val="76000"/>
                    <a:satMod val="103000"/>
                    <a:lumMod val="102000"/>
                    <a:tint val="94000"/>
                  </a:schemeClr>
                </a:gs>
                <a:gs pos="50000">
                  <a:schemeClr val="accent1">
                    <a:shade val="76000"/>
                    <a:satMod val="110000"/>
                    <a:lumMod val="100000"/>
                    <a:shade val="100000"/>
                  </a:schemeClr>
                </a:gs>
                <a:gs pos="100000">
                  <a:schemeClr val="accent1">
                    <a:shade val="76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CALCULOS!$A$90:$A$91</c:f>
              <c:strCache>
                <c:ptCount val="2"/>
                <c:pt idx="0">
                  <c:v> 1. Diseño </c:v>
                </c:pt>
                <c:pt idx="1">
                  <c:v>2. Implementación </c:v>
                </c:pt>
              </c:strCache>
            </c:strRef>
          </c:cat>
          <c:val>
            <c:numRef>
              <c:f>CALCULOS!$C$90:$C$91</c:f>
              <c:numCache>
                <c:formatCode>General</c:formatCode>
                <c:ptCount val="2"/>
              </c:numCache>
            </c:numRef>
          </c:val>
          <c:extLst>
            <c:ext xmlns:c16="http://schemas.microsoft.com/office/drawing/2014/chart" uri="{C3380CC4-5D6E-409C-BE32-E72D297353CC}">
              <c16:uniqueId val="{00000001-1AB7-4B98-903E-29D7B55FB2A4}"/>
            </c:ext>
          </c:extLst>
        </c:ser>
        <c:ser>
          <c:idx val="2"/>
          <c:order val="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CALCULOS!$A$90:$A$91</c:f>
              <c:strCache>
                <c:ptCount val="2"/>
                <c:pt idx="0">
                  <c:v> 1. Diseño </c:v>
                </c:pt>
                <c:pt idx="1">
                  <c:v>2. Implementación </c:v>
                </c:pt>
              </c:strCache>
            </c:strRef>
          </c:cat>
          <c:val>
            <c:numRef>
              <c:f>CALCULOS!$D$90:$D$91</c:f>
              <c:numCache>
                <c:formatCode>General</c:formatCode>
                <c:ptCount val="2"/>
              </c:numCache>
            </c:numRef>
          </c:val>
          <c:extLst>
            <c:ext xmlns:c16="http://schemas.microsoft.com/office/drawing/2014/chart" uri="{C3380CC4-5D6E-409C-BE32-E72D297353CC}">
              <c16:uniqueId val="{00000002-1AB7-4B98-903E-29D7B55FB2A4}"/>
            </c:ext>
          </c:extLst>
        </c:ser>
        <c:ser>
          <c:idx val="3"/>
          <c:order val="3"/>
          <c:spPr>
            <a:gradFill rotWithShape="1">
              <a:gsLst>
                <a:gs pos="0">
                  <a:schemeClr val="accent1">
                    <a:tint val="77000"/>
                    <a:satMod val="103000"/>
                    <a:lumMod val="102000"/>
                    <a:tint val="94000"/>
                  </a:schemeClr>
                </a:gs>
                <a:gs pos="50000">
                  <a:schemeClr val="accent1">
                    <a:tint val="77000"/>
                    <a:satMod val="110000"/>
                    <a:lumMod val="100000"/>
                    <a:shade val="100000"/>
                  </a:schemeClr>
                </a:gs>
                <a:gs pos="100000">
                  <a:schemeClr val="accent1">
                    <a:tint val="77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Pt>
            <c:idx val="0"/>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00-0697-4608-9313-37073BED8043}"/>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CALCULOS!$A$90:$A$91</c:f>
              <c:strCache>
                <c:ptCount val="2"/>
                <c:pt idx="0">
                  <c:v> 1. Diseño </c:v>
                </c:pt>
                <c:pt idx="1">
                  <c:v>2. Implementación </c:v>
                </c:pt>
              </c:strCache>
            </c:strRef>
          </c:cat>
          <c:val>
            <c:numRef>
              <c:f>CALCULOS!$E$90:$E$91</c:f>
              <c:numCache>
                <c:formatCode>0.000</c:formatCode>
                <c:ptCount val="2"/>
                <c:pt idx="0">
                  <c:v>0.91805696000000014</c:v>
                </c:pt>
                <c:pt idx="1">
                  <c:v>1.0950912000000002</c:v>
                </c:pt>
              </c:numCache>
            </c:numRef>
          </c:val>
          <c:extLst>
            <c:ext xmlns:c16="http://schemas.microsoft.com/office/drawing/2014/chart" uri="{C3380CC4-5D6E-409C-BE32-E72D297353CC}">
              <c16:uniqueId val="{00000003-1AB7-4B98-903E-29D7B55FB2A4}"/>
            </c:ext>
          </c:extLst>
        </c:ser>
        <c:ser>
          <c:idx val="4"/>
          <c:order val="4"/>
          <c:spPr>
            <a:gradFill rotWithShape="1">
              <a:gsLst>
                <a:gs pos="0">
                  <a:schemeClr val="accent1">
                    <a:tint val="54000"/>
                    <a:satMod val="103000"/>
                    <a:lumMod val="102000"/>
                    <a:tint val="94000"/>
                  </a:schemeClr>
                </a:gs>
                <a:gs pos="50000">
                  <a:schemeClr val="accent1">
                    <a:tint val="54000"/>
                    <a:satMod val="110000"/>
                    <a:lumMod val="100000"/>
                    <a:shade val="100000"/>
                  </a:schemeClr>
                </a:gs>
                <a:gs pos="100000">
                  <a:schemeClr val="accent1">
                    <a:tint val="54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CALCULOS!$A$90:$A$91</c:f>
              <c:strCache>
                <c:ptCount val="2"/>
                <c:pt idx="0">
                  <c:v> 1. Diseño </c:v>
                </c:pt>
                <c:pt idx="1">
                  <c:v>2. Implementación </c:v>
                </c:pt>
              </c:strCache>
            </c:strRef>
          </c:cat>
          <c:val>
            <c:numRef>
              <c:f>CALCULOS!$F$90:$F$91</c:f>
              <c:numCache>
                <c:formatCode>0.000</c:formatCode>
                <c:ptCount val="2"/>
              </c:numCache>
            </c:numRef>
          </c:val>
          <c:extLst>
            <c:ext xmlns:c16="http://schemas.microsoft.com/office/drawing/2014/chart" uri="{C3380CC4-5D6E-409C-BE32-E72D297353CC}">
              <c16:uniqueId val="{00000004-1AB7-4B98-903E-29D7B55FB2A4}"/>
            </c:ext>
          </c:extLst>
        </c:ser>
        <c:dLbls>
          <c:showLegendKey val="0"/>
          <c:showVal val="1"/>
          <c:showCatName val="0"/>
          <c:showSerName val="0"/>
          <c:showPercent val="0"/>
          <c:showBubbleSize val="0"/>
        </c:dLbls>
        <c:gapWidth val="150"/>
        <c:shape val="box"/>
        <c:axId val="405739120"/>
        <c:axId val="405737160"/>
        <c:axId val="0"/>
      </c:bar3DChart>
      <c:catAx>
        <c:axId val="4057391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ln>
                  <a:noFill/>
                </a:ln>
                <a:solidFill>
                  <a:schemeClr val="tx1">
                    <a:lumMod val="65000"/>
                    <a:lumOff val="35000"/>
                  </a:schemeClr>
                </a:solidFill>
                <a:latin typeface="+mn-lt"/>
                <a:ea typeface="+mn-ea"/>
                <a:cs typeface="+mn-cs"/>
              </a:defRPr>
            </a:pPr>
            <a:endParaRPr lang="es-MX"/>
          </a:p>
        </c:txPr>
        <c:crossAx val="405737160"/>
        <c:crosses val="autoZero"/>
        <c:auto val="1"/>
        <c:lblAlgn val="ctr"/>
        <c:lblOffset val="100"/>
        <c:noMultiLvlLbl val="0"/>
      </c:catAx>
      <c:valAx>
        <c:axId val="4057371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057391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51707</xdr:colOff>
      <xdr:row>93</xdr:row>
      <xdr:rowOff>174170</xdr:rowOff>
    </xdr:from>
    <xdr:to>
      <xdr:col>7</xdr:col>
      <xdr:colOff>733426</xdr:colOff>
      <xdr:row>111</xdr:row>
      <xdr:rowOff>317046</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1"/>
  <sheetViews>
    <sheetView tabSelected="1" zoomScale="85" zoomScaleNormal="85" workbookViewId="0">
      <selection activeCell="L44" sqref="L44"/>
    </sheetView>
  </sheetViews>
  <sheetFormatPr baseColWidth="10" defaultColWidth="11.44140625" defaultRowHeight="11.4" x14ac:dyDescent="0.2"/>
  <cols>
    <col min="1" max="1" width="27.44140625" style="1" customWidth="1"/>
    <col min="2" max="3" width="11.44140625" style="1"/>
    <col min="4" max="4" width="16.88671875" style="1" customWidth="1"/>
    <col min="5" max="5" width="11.44140625" style="1"/>
    <col min="6" max="6" width="15.5546875" style="1" customWidth="1"/>
    <col min="7" max="7" width="21.44140625" style="1" customWidth="1"/>
    <col min="8" max="8" width="14.88671875" style="1" bestFit="1" customWidth="1"/>
    <col min="9" max="16384" width="11.44140625" style="1"/>
  </cols>
  <sheetData>
    <row r="1" spans="1:10" ht="15.6" x14ac:dyDescent="0.3">
      <c r="A1" s="79" t="s">
        <v>31</v>
      </c>
      <c r="B1" s="80"/>
      <c r="C1" s="80"/>
      <c r="D1" s="80"/>
      <c r="E1" s="80"/>
      <c r="F1" s="80"/>
      <c r="G1" s="80"/>
      <c r="H1" s="80"/>
      <c r="I1" s="80"/>
      <c r="J1" s="81"/>
    </row>
    <row r="2" spans="1:10" ht="15.6" x14ac:dyDescent="0.3">
      <c r="A2" s="2" t="s">
        <v>32</v>
      </c>
      <c r="B2" s="82" t="s">
        <v>61</v>
      </c>
      <c r="C2" s="82"/>
      <c r="D2" s="82"/>
      <c r="E2" s="82"/>
      <c r="F2" s="82"/>
      <c r="G2" s="82"/>
      <c r="H2" s="82"/>
      <c r="I2" s="82"/>
      <c r="J2" s="83"/>
    </row>
    <row r="3" spans="1:10" ht="45" customHeight="1" x14ac:dyDescent="0.3">
      <c r="A3" s="2" t="s">
        <v>33</v>
      </c>
      <c r="B3" s="84" t="s">
        <v>60</v>
      </c>
      <c r="C3" s="85"/>
      <c r="D3" s="85"/>
      <c r="E3" s="85"/>
      <c r="F3" s="85"/>
      <c r="G3" s="85"/>
      <c r="H3" s="85"/>
      <c r="I3" s="85"/>
      <c r="J3" s="86"/>
    </row>
    <row r="4" spans="1:10" ht="7.5" customHeight="1" x14ac:dyDescent="0.3">
      <c r="A4" s="87"/>
      <c r="B4" s="82"/>
      <c r="C4" s="82"/>
      <c r="D4" s="82"/>
      <c r="E4" s="82"/>
      <c r="F4" s="82"/>
      <c r="G4" s="82"/>
      <c r="H4" s="82"/>
      <c r="I4" s="82"/>
      <c r="J4" s="83"/>
    </row>
    <row r="5" spans="1:10" ht="15.6" x14ac:dyDescent="0.3">
      <c r="A5" s="88" t="s">
        <v>34</v>
      </c>
      <c r="B5" s="89"/>
      <c r="C5" s="89"/>
      <c r="D5" s="89"/>
      <c r="E5" s="89"/>
      <c r="F5" s="89"/>
      <c r="G5" s="89"/>
      <c r="H5" s="89"/>
      <c r="I5" s="89"/>
      <c r="J5" s="90"/>
    </row>
    <row r="6" spans="1:10" ht="19.5" customHeight="1" x14ac:dyDescent="0.25">
      <c r="A6" s="70" t="s">
        <v>37</v>
      </c>
      <c r="B6" s="71"/>
      <c r="C6" s="71"/>
      <c r="D6" s="71"/>
      <c r="E6" s="71"/>
      <c r="F6" s="71"/>
      <c r="G6" s="71"/>
      <c r="H6" s="71"/>
      <c r="I6" s="71"/>
      <c r="J6" s="72"/>
    </row>
    <row r="7" spans="1:10" ht="15" x14ac:dyDescent="0.2">
      <c r="A7" s="3" t="s">
        <v>35</v>
      </c>
      <c r="B7" s="76" t="s">
        <v>56</v>
      </c>
      <c r="C7" s="77"/>
      <c r="D7" s="77"/>
      <c r="E7" s="77"/>
      <c r="F7" s="77"/>
      <c r="G7" s="77"/>
      <c r="H7" s="77"/>
      <c r="I7" s="77"/>
      <c r="J7" s="78"/>
    </row>
    <row r="8" spans="1:10" ht="15" x14ac:dyDescent="0.2">
      <c r="A8" s="3" t="s">
        <v>36</v>
      </c>
      <c r="B8" s="76" t="s">
        <v>57</v>
      </c>
      <c r="C8" s="77"/>
      <c r="D8" s="77"/>
      <c r="E8" s="77"/>
      <c r="F8" s="77"/>
      <c r="G8" s="77"/>
      <c r="H8" s="77"/>
      <c r="I8" s="77"/>
      <c r="J8" s="78"/>
    </row>
    <row r="9" spans="1:10" ht="18.75" customHeight="1" x14ac:dyDescent="0.3">
      <c r="A9" s="67"/>
      <c r="B9" s="68"/>
      <c r="C9" s="68"/>
      <c r="D9" s="68"/>
      <c r="E9" s="68"/>
      <c r="F9" s="68"/>
      <c r="G9" s="68"/>
      <c r="H9" s="68"/>
      <c r="I9" s="68"/>
      <c r="J9" s="69"/>
    </row>
    <row r="10" spans="1:10" ht="25.5" customHeight="1" x14ac:dyDescent="0.2">
      <c r="A10" s="73" t="s">
        <v>38</v>
      </c>
      <c r="B10" s="74"/>
      <c r="C10" s="74"/>
      <c r="D10" s="74"/>
      <c r="E10" s="74"/>
      <c r="F10" s="74"/>
      <c r="G10" s="74"/>
      <c r="H10" s="74"/>
      <c r="I10" s="74"/>
      <c r="J10" s="75"/>
    </row>
    <row r="11" spans="1:10" x14ac:dyDescent="0.2">
      <c r="A11" s="46" t="s">
        <v>58</v>
      </c>
      <c r="B11" s="47"/>
      <c r="C11" s="47"/>
      <c r="D11" s="47"/>
      <c r="E11" s="47"/>
      <c r="F11" s="47"/>
      <c r="G11" s="47"/>
      <c r="H11" s="47"/>
      <c r="I11" s="47"/>
      <c r="J11" s="48"/>
    </row>
    <row r="12" spans="1:10" x14ac:dyDescent="0.2">
      <c r="A12" s="46"/>
      <c r="B12" s="47"/>
      <c r="C12" s="47"/>
      <c r="D12" s="47"/>
      <c r="E12" s="47"/>
      <c r="F12" s="47"/>
      <c r="G12" s="47"/>
      <c r="H12" s="47"/>
      <c r="I12" s="47"/>
      <c r="J12" s="48"/>
    </row>
    <row r="13" spans="1:10" x14ac:dyDescent="0.2">
      <c r="A13" s="4"/>
      <c r="B13" s="5"/>
      <c r="C13" s="5"/>
      <c r="D13" s="5"/>
      <c r="E13" s="5"/>
      <c r="F13" s="5"/>
      <c r="G13" s="5"/>
      <c r="H13" s="5"/>
      <c r="I13" s="5"/>
      <c r="J13" s="6"/>
    </row>
    <row r="14" spans="1:10" ht="15" customHeight="1" x14ac:dyDescent="0.2">
      <c r="A14" s="51" t="s">
        <v>40</v>
      </c>
      <c r="B14" s="52"/>
      <c r="C14" s="53"/>
      <c r="D14" s="5"/>
      <c r="E14" s="5"/>
      <c r="F14" s="47" t="s">
        <v>41</v>
      </c>
      <c r="G14" s="47"/>
      <c r="H14" s="91">
        <v>2</v>
      </c>
      <c r="I14" s="91" t="s">
        <v>43</v>
      </c>
      <c r="J14" s="92"/>
    </row>
    <row r="15" spans="1:10" ht="5.25" customHeight="1" x14ac:dyDescent="0.2">
      <c r="A15" s="54"/>
      <c r="B15" s="55"/>
      <c r="C15" s="56"/>
      <c r="D15" s="5"/>
      <c r="E15" s="5"/>
      <c r="F15" s="47"/>
      <c r="G15" s="47"/>
      <c r="H15" s="91"/>
      <c r="I15" s="91"/>
      <c r="J15" s="92"/>
    </row>
    <row r="16" spans="1:10" x14ac:dyDescent="0.2">
      <c r="A16" s="57"/>
      <c r="B16" s="58"/>
      <c r="C16" s="59"/>
      <c r="D16" s="5"/>
      <c r="E16" s="5"/>
      <c r="F16" s="47"/>
      <c r="G16" s="47"/>
      <c r="H16" s="91"/>
      <c r="I16" s="91"/>
      <c r="J16" s="92"/>
    </row>
    <row r="17" spans="1:10" ht="31.5" customHeight="1" x14ac:dyDescent="0.2">
      <c r="A17" s="62" t="s">
        <v>30</v>
      </c>
      <c r="B17" s="63"/>
      <c r="C17" s="8" t="s">
        <v>29</v>
      </c>
      <c r="D17" s="5"/>
      <c r="E17" s="5"/>
      <c r="F17" s="47"/>
      <c r="G17" s="47"/>
      <c r="H17" s="7">
        <v>48</v>
      </c>
      <c r="I17" s="93" t="s">
        <v>42</v>
      </c>
      <c r="J17" s="94"/>
    </row>
    <row r="18" spans="1:10" x14ac:dyDescent="0.2">
      <c r="A18" s="42" t="s">
        <v>6</v>
      </c>
      <c r="B18" s="43"/>
      <c r="C18" s="9">
        <f>+G27</f>
        <v>1.6633599999999998E-2</v>
      </c>
      <c r="D18" s="5"/>
      <c r="E18" s="5"/>
      <c r="F18" s="5"/>
      <c r="G18" s="5"/>
      <c r="H18" s="5"/>
      <c r="I18" s="5"/>
      <c r="J18" s="6"/>
    </row>
    <row r="19" spans="1:10" x14ac:dyDescent="0.2">
      <c r="A19" s="60" t="s">
        <v>45</v>
      </c>
      <c r="B19" s="61"/>
      <c r="C19" s="9">
        <f>+G32</f>
        <v>4.2687999999999997E-3</v>
      </c>
      <c r="D19" s="5"/>
      <c r="E19" s="5"/>
      <c r="F19" s="5"/>
      <c r="G19" s="5"/>
      <c r="H19" s="5"/>
      <c r="I19" s="5"/>
      <c r="J19" s="6"/>
    </row>
    <row r="20" spans="1:10" x14ac:dyDescent="0.2">
      <c r="A20" s="42" t="s">
        <v>28</v>
      </c>
      <c r="B20" s="43"/>
      <c r="C20" s="9">
        <f>+I41</f>
        <v>0.24009984000000001</v>
      </c>
      <c r="D20" s="5"/>
      <c r="E20" s="5"/>
      <c r="F20" s="5"/>
      <c r="G20" s="5"/>
      <c r="H20" s="5"/>
      <c r="I20" s="5"/>
      <c r="J20" s="6"/>
    </row>
    <row r="21" spans="1:10" x14ac:dyDescent="0.2">
      <c r="A21" s="42" t="s">
        <v>49</v>
      </c>
      <c r="B21" s="43"/>
      <c r="C21" s="9">
        <f>+G46</f>
        <v>0.65705472000000009</v>
      </c>
      <c r="D21" s="5"/>
      <c r="E21" s="5"/>
      <c r="F21" s="5"/>
      <c r="G21" s="5"/>
      <c r="H21" s="5"/>
      <c r="I21" s="5"/>
      <c r="J21" s="6"/>
    </row>
    <row r="22" spans="1:10" ht="12" x14ac:dyDescent="0.25">
      <c r="A22" s="49" t="s">
        <v>20</v>
      </c>
      <c r="B22" s="50"/>
      <c r="C22" s="10">
        <f>SUM(C18:C21)</f>
        <v>0.91805696000000014</v>
      </c>
      <c r="D22" s="5"/>
      <c r="E22" s="5"/>
      <c r="F22" s="5"/>
      <c r="G22" s="5"/>
      <c r="H22" s="5"/>
      <c r="I22" s="5"/>
      <c r="J22" s="6"/>
    </row>
    <row r="23" spans="1:10" ht="12" x14ac:dyDescent="0.25">
      <c r="A23" s="11"/>
      <c r="B23" s="12"/>
      <c r="C23" s="13"/>
      <c r="D23" s="5"/>
      <c r="E23" s="5"/>
      <c r="F23" s="5"/>
      <c r="G23" s="5"/>
      <c r="H23" s="5"/>
      <c r="I23" s="5"/>
      <c r="J23" s="6"/>
    </row>
    <row r="24" spans="1:10" ht="12" x14ac:dyDescent="0.25">
      <c r="A24" s="49" t="s">
        <v>39</v>
      </c>
      <c r="B24" s="50"/>
      <c r="C24" s="50"/>
      <c r="D24" s="50"/>
      <c r="E24" s="50"/>
      <c r="F24" s="50"/>
      <c r="G24" s="50"/>
      <c r="H24" s="5"/>
      <c r="I24" s="5"/>
      <c r="J24" s="6"/>
    </row>
    <row r="25" spans="1:10" ht="44.25" customHeight="1" x14ac:dyDescent="0.2">
      <c r="A25" s="14" t="s">
        <v>0</v>
      </c>
      <c r="B25" s="15" t="s">
        <v>7</v>
      </c>
      <c r="C25" s="15" t="s">
        <v>1</v>
      </c>
      <c r="D25" s="15" t="s">
        <v>2</v>
      </c>
      <c r="E25" s="15" t="s">
        <v>3</v>
      </c>
      <c r="F25" s="15" t="s">
        <v>4</v>
      </c>
      <c r="G25" s="15" t="s">
        <v>5</v>
      </c>
      <c r="H25" s="5"/>
      <c r="I25" s="5"/>
      <c r="J25" s="6"/>
    </row>
    <row r="26" spans="1:10" ht="12" thickBot="1" x14ac:dyDescent="0.25">
      <c r="A26" s="16" t="s">
        <v>6</v>
      </c>
      <c r="B26" s="7">
        <v>2</v>
      </c>
      <c r="C26" s="17">
        <v>2</v>
      </c>
      <c r="D26" s="17">
        <v>2.2599999999999998</v>
      </c>
      <c r="E26" s="17">
        <f>D26*C26*B26</f>
        <v>9.0399999999999991</v>
      </c>
      <c r="F26" s="18">
        <v>1.84</v>
      </c>
      <c r="G26" s="19">
        <f>F26*E26</f>
        <v>16.633599999999998</v>
      </c>
      <c r="H26" s="5"/>
      <c r="I26" s="5"/>
      <c r="J26" s="6"/>
    </row>
    <row r="27" spans="1:10" ht="12.6" thickBot="1" x14ac:dyDescent="0.3">
      <c r="A27" s="4"/>
      <c r="B27" s="5"/>
      <c r="C27" s="5"/>
      <c r="D27" s="5"/>
      <c r="E27" s="5"/>
      <c r="F27" s="20" t="s">
        <v>21</v>
      </c>
      <c r="G27" s="21">
        <f>G26/1000</f>
        <v>1.6633599999999998E-2</v>
      </c>
      <c r="H27" s="5"/>
      <c r="I27" s="5"/>
      <c r="J27" s="6"/>
    </row>
    <row r="28" spans="1:10" ht="12" x14ac:dyDescent="0.25">
      <c r="A28" s="4"/>
      <c r="B28" s="5"/>
      <c r="C28" s="5"/>
      <c r="D28" s="5"/>
      <c r="E28" s="5"/>
      <c r="F28" s="22"/>
      <c r="G28" s="22"/>
      <c r="H28" s="5"/>
      <c r="I28" s="5"/>
      <c r="J28" s="6"/>
    </row>
    <row r="29" spans="1:10" ht="12" x14ac:dyDescent="0.25">
      <c r="A29" s="49" t="s">
        <v>45</v>
      </c>
      <c r="B29" s="50"/>
      <c r="C29" s="50"/>
      <c r="D29" s="50"/>
      <c r="E29" s="50"/>
      <c r="F29" s="50"/>
      <c r="G29" s="50"/>
      <c r="H29" s="5"/>
      <c r="I29" s="5"/>
      <c r="J29" s="6"/>
    </row>
    <row r="30" spans="1:10" ht="36" x14ac:dyDescent="0.2">
      <c r="A30" s="14" t="s">
        <v>0</v>
      </c>
      <c r="B30" s="15" t="s">
        <v>7</v>
      </c>
      <c r="C30" s="15" t="s">
        <v>46</v>
      </c>
      <c r="D30" s="15" t="s">
        <v>47</v>
      </c>
      <c r="E30" s="15" t="s">
        <v>3</v>
      </c>
      <c r="F30" s="15" t="s">
        <v>48</v>
      </c>
      <c r="G30" s="15" t="s">
        <v>5</v>
      </c>
      <c r="H30" s="5"/>
      <c r="I30" s="5"/>
      <c r="J30" s="6"/>
    </row>
    <row r="31" spans="1:10" ht="12" thickBot="1" x14ac:dyDescent="0.25">
      <c r="A31" s="16" t="s">
        <v>44</v>
      </c>
      <c r="B31" s="7">
        <v>2</v>
      </c>
      <c r="C31" s="17">
        <v>2</v>
      </c>
      <c r="D31" s="17">
        <v>0.57999999999999996</v>
      </c>
      <c r="E31" s="17">
        <f>D31*C31*B31</f>
        <v>2.3199999999999998</v>
      </c>
      <c r="F31" s="18">
        <v>1.84</v>
      </c>
      <c r="G31" s="19">
        <f>F31*E31</f>
        <v>4.2687999999999997</v>
      </c>
      <c r="H31" s="5"/>
      <c r="I31" s="5"/>
      <c r="J31" s="6"/>
    </row>
    <row r="32" spans="1:10" ht="12.6" thickBot="1" x14ac:dyDescent="0.3">
      <c r="A32" s="4"/>
      <c r="B32" s="5"/>
      <c r="C32" s="5"/>
      <c r="D32" s="5"/>
      <c r="E32" s="5"/>
      <c r="F32" s="20" t="s">
        <v>21</v>
      </c>
      <c r="G32" s="21">
        <f>G31/1000</f>
        <v>4.2687999999999997E-3</v>
      </c>
      <c r="H32" s="5"/>
      <c r="I32" s="5"/>
      <c r="J32" s="6"/>
    </row>
    <row r="33" spans="1:10" x14ac:dyDescent="0.2">
      <c r="A33" s="4"/>
      <c r="B33" s="5"/>
      <c r="C33" s="5"/>
      <c r="D33" s="5"/>
      <c r="E33" s="5"/>
      <c r="F33" s="5"/>
      <c r="G33" s="5"/>
      <c r="H33" s="5"/>
      <c r="I33" s="5"/>
      <c r="J33" s="6"/>
    </row>
    <row r="34" spans="1:10" ht="12" x14ac:dyDescent="0.25">
      <c r="A34" s="49" t="s">
        <v>28</v>
      </c>
      <c r="B34" s="50"/>
      <c r="C34" s="50"/>
      <c r="D34" s="50"/>
      <c r="E34" s="50"/>
      <c r="F34" s="50"/>
      <c r="G34" s="50"/>
      <c r="H34" s="50"/>
      <c r="I34" s="50"/>
      <c r="J34" s="6"/>
    </row>
    <row r="35" spans="1:10" ht="36" x14ac:dyDescent="0.2">
      <c r="A35" s="14" t="s">
        <v>8</v>
      </c>
      <c r="B35" s="15" t="s">
        <v>9</v>
      </c>
      <c r="C35" s="15" t="s">
        <v>10</v>
      </c>
      <c r="D35" s="15" t="s">
        <v>11</v>
      </c>
      <c r="E35" s="15" t="s">
        <v>12</v>
      </c>
      <c r="F35" s="15" t="s">
        <v>13</v>
      </c>
      <c r="G35" s="15" t="s">
        <v>14</v>
      </c>
      <c r="H35" s="15" t="s">
        <v>15</v>
      </c>
      <c r="I35" s="15" t="s">
        <v>5</v>
      </c>
      <c r="J35" s="6"/>
    </row>
    <row r="36" spans="1:10" x14ac:dyDescent="0.2">
      <c r="A36" s="16" t="s">
        <v>16</v>
      </c>
      <c r="B36" s="7">
        <v>15</v>
      </c>
      <c r="C36" s="17">
        <v>48</v>
      </c>
      <c r="D36" s="17">
        <f>C36*B36</f>
        <v>720</v>
      </c>
      <c r="E36" s="17">
        <f>D36*8</f>
        <v>5760</v>
      </c>
      <c r="F36" s="17">
        <v>250</v>
      </c>
      <c r="G36" s="17">
        <f>(F36*E36)/1000</f>
        <v>1440</v>
      </c>
      <c r="H36" s="17">
        <v>0.13600000000000001</v>
      </c>
      <c r="I36" s="23">
        <f>H36*G36</f>
        <v>195.84</v>
      </c>
      <c r="J36" s="6"/>
    </row>
    <row r="37" spans="1:10" x14ac:dyDescent="0.2">
      <c r="A37" s="16" t="s">
        <v>17</v>
      </c>
      <c r="B37" s="17">
        <v>1</v>
      </c>
      <c r="C37" s="17">
        <v>48</v>
      </c>
      <c r="D37" s="17">
        <f t="shared" ref="D37:D39" si="0">C37*B37</f>
        <v>48</v>
      </c>
      <c r="E37" s="17">
        <f>D37*4</f>
        <v>192</v>
      </c>
      <c r="F37" s="17">
        <v>600</v>
      </c>
      <c r="G37" s="17">
        <f t="shared" ref="G37:G39" si="1">(F37*E37)/1000</f>
        <v>115.2</v>
      </c>
      <c r="H37" s="17">
        <v>0.13600000000000001</v>
      </c>
      <c r="I37" s="23">
        <f t="shared" ref="I37:I39" si="2">H37*G37</f>
        <v>15.667200000000001</v>
      </c>
      <c r="J37" s="6"/>
    </row>
    <row r="38" spans="1:10" x14ac:dyDescent="0.2">
      <c r="A38" s="16" t="s">
        <v>18</v>
      </c>
      <c r="B38" s="17">
        <v>10</v>
      </c>
      <c r="C38" s="17">
        <v>48</v>
      </c>
      <c r="D38" s="17">
        <f t="shared" si="0"/>
        <v>480</v>
      </c>
      <c r="E38" s="17">
        <f>D38*8</f>
        <v>3840</v>
      </c>
      <c r="F38" s="17">
        <v>50</v>
      </c>
      <c r="G38" s="17">
        <f t="shared" si="1"/>
        <v>192</v>
      </c>
      <c r="H38" s="17">
        <v>0.13600000000000001</v>
      </c>
      <c r="I38" s="23">
        <f t="shared" si="2"/>
        <v>26.112000000000002</v>
      </c>
      <c r="J38" s="6"/>
    </row>
    <row r="39" spans="1:10" x14ac:dyDescent="0.2">
      <c r="A39" s="16" t="s">
        <v>19</v>
      </c>
      <c r="B39" s="17">
        <v>5</v>
      </c>
      <c r="C39" s="17">
        <v>48</v>
      </c>
      <c r="D39" s="17">
        <f t="shared" si="0"/>
        <v>240</v>
      </c>
      <c r="E39" s="17">
        <f t="shared" ref="E39" si="3">D39*8</f>
        <v>1920</v>
      </c>
      <c r="F39" s="17">
        <v>9.5</v>
      </c>
      <c r="G39" s="17">
        <f t="shared" si="1"/>
        <v>18.239999999999998</v>
      </c>
      <c r="H39" s="17">
        <v>0.13600000000000001</v>
      </c>
      <c r="I39" s="23">
        <f t="shared" si="2"/>
        <v>2.4806400000000002</v>
      </c>
      <c r="J39" s="6"/>
    </row>
    <row r="40" spans="1:10" ht="12" thickBot="1" x14ac:dyDescent="0.25">
      <c r="A40" s="4"/>
      <c r="B40" s="5"/>
      <c r="C40" s="5"/>
      <c r="D40" s="5"/>
      <c r="E40" s="5"/>
      <c r="F40" s="5"/>
      <c r="G40" s="5"/>
      <c r="H40" s="18" t="s">
        <v>20</v>
      </c>
      <c r="I40" s="24">
        <f>SUM(I36:I39)</f>
        <v>240.09984</v>
      </c>
      <c r="J40" s="6"/>
    </row>
    <row r="41" spans="1:10" ht="12.6" thickBot="1" x14ac:dyDescent="0.3">
      <c r="A41" s="4"/>
      <c r="B41" s="5"/>
      <c r="C41" s="5"/>
      <c r="D41" s="5"/>
      <c r="E41" s="5"/>
      <c r="F41" s="5"/>
      <c r="G41" s="5"/>
      <c r="H41" s="20" t="s">
        <v>21</v>
      </c>
      <c r="I41" s="25">
        <f>I40/1000</f>
        <v>0.24009984000000001</v>
      </c>
      <c r="J41" s="6"/>
    </row>
    <row r="42" spans="1:10" ht="12" x14ac:dyDescent="0.25">
      <c r="A42" s="4"/>
      <c r="B42" s="5"/>
      <c r="C42" s="5"/>
      <c r="D42" s="5"/>
      <c r="E42" s="5"/>
      <c r="F42" s="5"/>
      <c r="G42" s="5"/>
      <c r="H42" s="22"/>
      <c r="I42" s="26"/>
      <c r="J42" s="6"/>
    </row>
    <row r="43" spans="1:10" ht="12" x14ac:dyDescent="0.25">
      <c r="A43" s="49" t="s">
        <v>49</v>
      </c>
      <c r="B43" s="50"/>
      <c r="C43" s="50"/>
      <c r="D43" s="50"/>
      <c r="E43" s="50"/>
      <c r="F43" s="50"/>
      <c r="G43" s="50"/>
      <c r="H43" s="22"/>
      <c r="I43" s="26"/>
      <c r="J43" s="6"/>
    </row>
    <row r="44" spans="1:10" ht="36" x14ac:dyDescent="0.25">
      <c r="A44" s="14" t="s">
        <v>50</v>
      </c>
      <c r="B44" s="15" t="s">
        <v>9</v>
      </c>
      <c r="C44" s="15" t="s">
        <v>22</v>
      </c>
      <c r="D44" s="15" t="s">
        <v>51</v>
      </c>
      <c r="E44" s="15" t="s">
        <v>23</v>
      </c>
      <c r="F44" s="15" t="s">
        <v>52</v>
      </c>
      <c r="G44" s="15" t="s">
        <v>5</v>
      </c>
      <c r="H44" s="22"/>
      <c r="I44" s="26"/>
      <c r="J44" s="6"/>
    </row>
    <row r="45" spans="1:10" ht="12.6" thickBot="1" x14ac:dyDescent="0.3">
      <c r="A45" s="16" t="s">
        <v>49</v>
      </c>
      <c r="B45" s="7">
        <v>20</v>
      </c>
      <c r="C45" s="17">
        <v>48</v>
      </c>
      <c r="D45" s="17">
        <v>2.52</v>
      </c>
      <c r="E45" s="17">
        <f>D45*C45*B45</f>
        <v>2419.2000000000003</v>
      </c>
      <c r="F45" s="18">
        <v>0.27160000000000001</v>
      </c>
      <c r="G45" s="27">
        <f>+F45*E45</f>
        <v>657.05472000000009</v>
      </c>
      <c r="H45" s="22"/>
      <c r="I45" s="26"/>
      <c r="J45" s="6"/>
    </row>
    <row r="46" spans="1:10" ht="12.6" thickBot="1" x14ac:dyDescent="0.3">
      <c r="A46" s="4"/>
      <c r="B46" s="5"/>
      <c r="C46" s="5"/>
      <c r="D46" s="5"/>
      <c r="E46" s="5"/>
      <c r="F46" s="20" t="s">
        <v>21</v>
      </c>
      <c r="G46" s="28">
        <f>+G45/1000</f>
        <v>0.65705472000000009</v>
      </c>
      <c r="H46" s="22"/>
      <c r="I46" s="26"/>
      <c r="J46" s="6"/>
    </row>
    <row r="47" spans="1:10" x14ac:dyDescent="0.2">
      <c r="A47" s="4"/>
      <c r="B47" s="5"/>
      <c r="C47" s="5"/>
      <c r="D47" s="5"/>
      <c r="E47" s="5"/>
      <c r="F47" s="5"/>
      <c r="G47" s="5"/>
      <c r="H47" s="5"/>
      <c r="I47" s="5"/>
      <c r="J47" s="6"/>
    </row>
    <row r="48" spans="1:10" ht="12" thickBot="1" x14ac:dyDescent="0.25">
      <c r="A48" s="29"/>
      <c r="B48" s="30"/>
      <c r="C48" s="30"/>
      <c r="D48" s="30"/>
      <c r="E48" s="30"/>
      <c r="F48" s="30"/>
      <c r="G48" s="30"/>
      <c r="H48" s="30"/>
      <c r="I48" s="30"/>
      <c r="J48" s="31"/>
    </row>
    <row r="49" spans="1:10" x14ac:dyDescent="0.2">
      <c r="A49" s="64" t="s">
        <v>57</v>
      </c>
      <c r="B49" s="65"/>
      <c r="C49" s="65"/>
      <c r="D49" s="65"/>
      <c r="E49" s="65"/>
      <c r="F49" s="65"/>
      <c r="G49" s="65"/>
      <c r="H49" s="65"/>
      <c r="I49" s="65"/>
      <c r="J49" s="66"/>
    </row>
    <row r="50" spans="1:10" x14ac:dyDescent="0.2">
      <c r="A50" s="64"/>
      <c r="B50" s="65"/>
      <c r="C50" s="65"/>
      <c r="D50" s="65"/>
      <c r="E50" s="65"/>
      <c r="F50" s="65"/>
      <c r="G50" s="65"/>
      <c r="H50" s="65"/>
      <c r="I50" s="65"/>
      <c r="J50" s="66"/>
    </row>
    <row r="51" spans="1:10" x14ac:dyDescent="0.2">
      <c r="A51" s="4"/>
      <c r="B51" s="5"/>
      <c r="C51" s="5"/>
      <c r="D51" s="5"/>
      <c r="E51" s="5"/>
      <c r="F51" s="5"/>
      <c r="G51" s="5"/>
      <c r="H51" s="5"/>
      <c r="I51" s="5"/>
      <c r="J51" s="6"/>
    </row>
    <row r="52" spans="1:10" ht="15" customHeight="1" x14ac:dyDescent="0.2">
      <c r="A52" s="51" t="s">
        <v>40</v>
      </c>
      <c r="B52" s="52"/>
      <c r="C52" s="53"/>
      <c r="D52" s="5"/>
      <c r="E52" s="5"/>
      <c r="F52" s="47" t="s">
        <v>41</v>
      </c>
      <c r="G52" s="47"/>
      <c r="H52" s="91">
        <v>5</v>
      </c>
      <c r="I52" s="91" t="s">
        <v>43</v>
      </c>
      <c r="J52" s="92"/>
    </row>
    <row r="53" spans="1:10" ht="5.25" customHeight="1" x14ac:dyDescent="0.2">
      <c r="A53" s="54"/>
      <c r="B53" s="55"/>
      <c r="C53" s="56"/>
      <c r="D53" s="5"/>
      <c r="E53" s="5"/>
      <c r="F53" s="47"/>
      <c r="G53" s="47"/>
      <c r="H53" s="91"/>
      <c r="I53" s="91"/>
      <c r="J53" s="92"/>
    </row>
    <row r="54" spans="1:10" x14ac:dyDescent="0.2">
      <c r="A54" s="57"/>
      <c r="B54" s="58"/>
      <c r="C54" s="59"/>
      <c r="D54" s="5"/>
      <c r="E54" s="5"/>
      <c r="F54" s="47"/>
      <c r="G54" s="47"/>
      <c r="H54" s="91"/>
      <c r="I54" s="91"/>
      <c r="J54" s="92"/>
    </row>
    <row r="55" spans="1:10" ht="31.5" customHeight="1" x14ac:dyDescent="0.2">
      <c r="A55" s="62" t="s">
        <v>30</v>
      </c>
      <c r="B55" s="63"/>
      <c r="C55" s="8" t="s">
        <v>29</v>
      </c>
      <c r="D55" s="5"/>
      <c r="E55" s="5"/>
      <c r="F55" s="47"/>
      <c r="G55" s="47"/>
      <c r="H55" s="7">
        <v>120</v>
      </c>
      <c r="I55" s="93" t="s">
        <v>42</v>
      </c>
      <c r="J55" s="94"/>
    </row>
    <row r="56" spans="1:10" x14ac:dyDescent="0.2">
      <c r="A56" s="42" t="s">
        <v>6</v>
      </c>
      <c r="B56" s="43"/>
      <c r="C56" s="9">
        <f>+G65</f>
        <v>2.0791999999999998E-2</v>
      </c>
      <c r="D56" s="5"/>
      <c r="E56" s="5"/>
      <c r="F56" s="5"/>
      <c r="G56" s="5"/>
      <c r="H56" s="5"/>
      <c r="I56" s="5"/>
      <c r="J56" s="6"/>
    </row>
    <row r="57" spans="1:10" x14ac:dyDescent="0.2">
      <c r="A57" s="60" t="s">
        <v>45</v>
      </c>
      <c r="B57" s="61"/>
      <c r="C57" s="9">
        <f>+G70</f>
        <v>5.3360000000000005E-3</v>
      </c>
      <c r="D57" s="5"/>
      <c r="E57" s="5"/>
      <c r="F57" s="5"/>
      <c r="G57" s="5"/>
      <c r="H57" s="5"/>
      <c r="I57" s="5"/>
      <c r="J57" s="6"/>
    </row>
    <row r="58" spans="1:10" x14ac:dyDescent="0.2">
      <c r="A58" s="42" t="s">
        <v>28</v>
      </c>
      <c r="B58" s="43"/>
      <c r="C58" s="9">
        <f>+I79</f>
        <v>0.60024959999999994</v>
      </c>
      <c r="D58" s="5"/>
      <c r="E58" s="5"/>
      <c r="F58" s="5"/>
      <c r="G58" s="5"/>
      <c r="H58" s="5"/>
      <c r="I58" s="5"/>
      <c r="J58" s="6"/>
    </row>
    <row r="59" spans="1:10" x14ac:dyDescent="0.2">
      <c r="A59" s="42" t="s">
        <v>49</v>
      </c>
      <c r="B59" s="43"/>
      <c r="C59" s="9">
        <f>+G84</f>
        <v>1.0950912000000002</v>
      </c>
      <c r="D59" s="5"/>
      <c r="E59" s="5"/>
      <c r="F59" s="5"/>
      <c r="G59" s="5"/>
      <c r="H59" s="5"/>
      <c r="I59" s="5"/>
      <c r="J59" s="6"/>
    </row>
    <row r="60" spans="1:10" ht="12" x14ac:dyDescent="0.25">
      <c r="A60" s="49" t="s">
        <v>20</v>
      </c>
      <c r="B60" s="50"/>
      <c r="C60" s="10">
        <f>SUM(C56:C59)</f>
        <v>1.7214688000000002</v>
      </c>
      <c r="D60" s="5"/>
      <c r="E60" s="5"/>
      <c r="F60" s="5"/>
      <c r="G60" s="5"/>
      <c r="H60" s="5"/>
      <c r="I60" s="5"/>
      <c r="J60" s="6"/>
    </row>
    <row r="61" spans="1:10" ht="12" x14ac:dyDescent="0.25">
      <c r="A61" s="11"/>
      <c r="B61" s="12"/>
      <c r="C61" s="13"/>
      <c r="D61" s="5"/>
      <c r="E61" s="5"/>
      <c r="F61" s="5"/>
      <c r="G61" s="5"/>
      <c r="H61" s="5"/>
      <c r="I61" s="5"/>
      <c r="J61" s="6"/>
    </row>
    <row r="62" spans="1:10" ht="44.25" customHeight="1" x14ac:dyDescent="0.25">
      <c r="A62" s="49" t="s">
        <v>39</v>
      </c>
      <c r="B62" s="50"/>
      <c r="C62" s="50"/>
      <c r="D62" s="50"/>
      <c r="E62" s="50"/>
      <c r="F62" s="50"/>
      <c r="G62" s="50"/>
      <c r="H62" s="5"/>
      <c r="I62" s="5"/>
      <c r="J62" s="6"/>
    </row>
    <row r="63" spans="1:10" ht="36" x14ac:dyDescent="0.2">
      <c r="A63" s="14" t="s">
        <v>0</v>
      </c>
      <c r="B63" s="15" t="s">
        <v>7</v>
      </c>
      <c r="C63" s="15" t="s">
        <v>1</v>
      </c>
      <c r="D63" s="15" t="s">
        <v>2</v>
      </c>
      <c r="E63" s="15" t="s">
        <v>3</v>
      </c>
      <c r="F63" s="15" t="s">
        <v>4</v>
      </c>
      <c r="G63" s="15" t="s">
        <v>5</v>
      </c>
      <c r="H63" s="5"/>
      <c r="I63" s="5"/>
      <c r="J63" s="6"/>
    </row>
    <row r="64" spans="1:10" ht="12" thickBot="1" x14ac:dyDescent="0.25">
      <c r="A64" s="16" t="s">
        <v>6</v>
      </c>
      <c r="B64" s="7">
        <v>5</v>
      </c>
      <c r="C64" s="17">
        <v>1</v>
      </c>
      <c r="D64" s="17">
        <v>2.2599999999999998</v>
      </c>
      <c r="E64" s="17">
        <f>D64*C64*B64</f>
        <v>11.299999999999999</v>
      </c>
      <c r="F64" s="18">
        <v>1.84</v>
      </c>
      <c r="G64" s="19">
        <f>F64*E64</f>
        <v>20.791999999999998</v>
      </c>
      <c r="H64" s="5"/>
      <c r="I64" s="5"/>
      <c r="J64" s="6"/>
    </row>
    <row r="65" spans="1:10" ht="12.6" thickBot="1" x14ac:dyDescent="0.3">
      <c r="A65" s="4"/>
      <c r="B65" s="5"/>
      <c r="C65" s="5"/>
      <c r="D65" s="5"/>
      <c r="E65" s="5"/>
      <c r="F65" s="20" t="s">
        <v>21</v>
      </c>
      <c r="G65" s="21">
        <f>G64/1000</f>
        <v>2.0791999999999998E-2</v>
      </c>
      <c r="H65" s="5"/>
      <c r="I65" s="5"/>
      <c r="J65" s="6"/>
    </row>
    <row r="66" spans="1:10" ht="12" x14ac:dyDescent="0.25">
      <c r="A66" s="4"/>
      <c r="B66" s="5"/>
      <c r="C66" s="5"/>
      <c r="D66" s="5"/>
      <c r="E66" s="5"/>
      <c r="F66" s="22"/>
      <c r="G66" s="22"/>
      <c r="H66" s="5"/>
      <c r="I66" s="5"/>
      <c r="J66" s="6"/>
    </row>
    <row r="67" spans="1:10" ht="12" x14ac:dyDescent="0.25">
      <c r="A67" s="49" t="s">
        <v>45</v>
      </c>
      <c r="B67" s="50"/>
      <c r="C67" s="50"/>
      <c r="D67" s="50"/>
      <c r="E67" s="50"/>
      <c r="F67" s="50"/>
      <c r="G67" s="50"/>
      <c r="H67" s="5"/>
      <c r="I67" s="5"/>
      <c r="J67" s="6"/>
    </row>
    <row r="68" spans="1:10" ht="36" x14ac:dyDescent="0.2">
      <c r="A68" s="14" t="s">
        <v>0</v>
      </c>
      <c r="B68" s="15" t="s">
        <v>7</v>
      </c>
      <c r="C68" s="15" t="s">
        <v>46</v>
      </c>
      <c r="D68" s="15" t="s">
        <v>47</v>
      </c>
      <c r="E68" s="15" t="s">
        <v>3</v>
      </c>
      <c r="F68" s="15" t="s">
        <v>48</v>
      </c>
      <c r="G68" s="15" t="s">
        <v>5</v>
      </c>
      <c r="H68" s="5"/>
      <c r="I68" s="5"/>
      <c r="J68" s="6"/>
    </row>
    <row r="69" spans="1:10" ht="12" thickBot="1" x14ac:dyDescent="0.25">
      <c r="A69" s="16" t="s">
        <v>44</v>
      </c>
      <c r="B69" s="7">
        <v>5</v>
      </c>
      <c r="C69" s="17">
        <v>1</v>
      </c>
      <c r="D69" s="17">
        <v>0.57999999999999996</v>
      </c>
      <c r="E69" s="17">
        <f>D69*C69*B69</f>
        <v>2.9</v>
      </c>
      <c r="F69" s="18">
        <v>1.84</v>
      </c>
      <c r="G69" s="19">
        <f>F69*E69</f>
        <v>5.3360000000000003</v>
      </c>
      <c r="H69" s="5"/>
      <c r="I69" s="5"/>
      <c r="J69" s="6"/>
    </row>
    <row r="70" spans="1:10" ht="12.6" thickBot="1" x14ac:dyDescent="0.3">
      <c r="A70" s="4"/>
      <c r="B70" s="5"/>
      <c r="C70" s="5"/>
      <c r="D70" s="5"/>
      <c r="E70" s="5"/>
      <c r="F70" s="20" t="s">
        <v>21</v>
      </c>
      <c r="G70" s="21">
        <f>G69/1000</f>
        <v>5.3360000000000005E-3</v>
      </c>
      <c r="H70" s="5"/>
      <c r="I70" s="5"/>
      <c r="J70" s="6"/>
    </row>
    <row r="71" spans="1:10" x14ac:dyDescent="0.2">
      <c r="A71" s="4"/>
      <c r="B71" s="5"/>
      <c r="C71" s="5"/>
      <c r="D71" s="5"/>
      <c r="E71" s="5"/>
      <c r="F71" s="5"/>
      <c r="G71" s="5"/>
      <c r="H71" s="5"/>
      <c r="I71" s="5"/>
      <c r="J71" s="6"/>
    </row>
    <row r="72" spans="1:10" ht="12" x14ac:dyDescent="0.25">
      <c r="A72" s="49" t="s">
        <v>28</v>
      </c>
      <c r="B72" s="50"/>
      <c r="C72" s="50"/>
      <c r="D72" s="50"/>
      <c r="E72" s="50"/>
      <c r="F72" s="50"/>
      <c r="G72" s="50"/>
      <c r="H72" s="50"/>
      <c r="I72" s="50"/>
      <c r="J72" s="6"/>
    </row>
    <row r="73" spans="1:10" ht="36" x14ac:dyDescent="0.2">
      <c r="A73" s="14" t="s">
        <v>8</v>
      </c>
      <c r="B73" s="15" t="s">
        <v>9</v>
      </c>
      <c r="C73" s="15" t="s">
        <v>10</v>
      </c>
      <c r="D73" s="15" t="s">
        <v>11</v>
      </c>
      <c r="E73" s="15" t="s">
        <v>12</v>
      </c>
      <c r="F73" s="15" t="s">
        <v>13</v>
      </c>
      <c r="G73" s="15" t="s">
        <v>14</v>
      </c>
      <c r="H73" s="15" t="s">
        <v>15</v>
      </c>
      <c r="I73" s="15" t="s">
        <v>5</v>
      </c>
      <c r="J73" s="6"/>
    </row>
    <row r="74" spans="1:10" x14ac:dyDescent="0.2">
      <c r="A74" s="16" t="s">
        <v>16</v>
      </c>
      <c r="B74" s="7">
        <v>15</v>
      </c>
      <c r="C74" s="17">
        <v>120</v>
      </c>
      <c r="D74" s="17">
        <f>C74*B74</f>
        <v>1800</v>
      </c>
      <c r="E74" s="17">
        <f>D74*8</f>
        <v>14400</v>
      </c>
      <c r="F74" s="17">
        <v>250</v>
      </c>
      <c r="G74" s="17">
        <f>(F74*E74)/1000</f>
        <v>3600</v>
      </c>
      <c r="H74" s="17">
        <v>0.13600000000000001</v>
      </c>
      <c r="I74" s="23">
        <f>H74*G74</f>
        <v>489.6</v>
      </c>
      <c r="J74" s="6"/>
    </row>
    <row r="75" spans="1:10" x14ac:dyDescent="0.2">
      <c r="A75" s="16" t="s">
        <v>17</v>
      </c>
      <c r="B75" s="17">
        <v>1</v>
      </c>
      <c r="C75" s="17">
        <v>120</v>
      </c>
      <c r="D75" s="17">
        <f t="shared" ref="D75:D77" si="4">C75*B75</f>
        <v>120</v>
      </c>
      <c r="E75" s="17">
        <f>D75*4</f>
        <v>480</v>
      </c>
      <c r="F75" s="17">
        <v>600</v>
      </c>
      <c r="G75" s="17">
        <f t="shared" ref="G75:G77" si="5">(F75*E75)/1000</f>
        <v>288</v>
      </c>
      <c r="H75" s="17">
        <v>0.13600000000000001</v>
      </c>
      <c r="I75" s="23">
        <f t="shared" ref="I75:I77" si="6">H75*G75</f>
        <v>39.168000000000006</v>
      </c>
      <c r="J75" s="6"/>
    </row>
    <row r="76" spans="1:10" x14ac:dyDescent="0.2">
      <c r="A76" s="16" t="s">
        <v>18</v>
      </c>
      <c r="B76" s="17">
        <v>10</v>
      </c>
      <c r="C76" s="17">
        <v>120</v>
      </c>
      <c r="D76" s="17">
        <f t="shared" si="4"/>
        <v>1200</v>
      </c>
      <c r="E76" s="17">
        <f>D76*8</f>
        <v>9600</v>
      </c>
      <c r="F76" s="17">
        <v>50</v>
      </c>
      <c r="G76" s="17">
        <f t="shared" si="5"/>
        <v>480</v>
      </c>
      <c r="H76" s="17">
        <v>0.13600000000000001</v>
      </c>
      <c r="I76" s="23">
        <f t="shared" si="6"/>
        <v>65.28</v>
      </c>
      <c r="J76" s="6"/>
    </row>
    <row r="77" spans="1:10" x14ac:dyDescent="0.2">
      <c r="A77" s="16" t="s">
        <v>19</v>
      </c>
      <c r="B77" s="17">
        <v>5</v>
      </c>
      <c r="C77" s="17">
        <v>120</v>
      </c>
      <c r="D77" s="17">
        <f t="shared" si="4"/>
        <v>600</v>
      </c>
      <c r="E77" s="17">
        <f t="shared" ref="E77" si="7">D77*8</f>
        <v>4800</v>
      </c>
      <c r="F77" s="17">
        <v>9.5</v>
      </c>
      <c r="G77" s="17">
        <f t="shared" si="5"/>
        <v>45.6</v>
      </c>
      <c r="H77" s="17">
        <v>0.13600000000000001</v>
      </c>
      <c r="I77" s="23">
        <f t="shared" si="6"/>
        <v>6.2016000000000009</v>
      </c>
      <c r="J77" s="6"/>
    </row>
    <row r="78" spans="1:10" ht="12" thickBot="1" x14ac:dyDescent="0.25">
      <c r="A78" s="4"/>
      <c r="B78" s="5"/>
      <c r="C78" s="5"/>
      <c r="D78" s="5"/>
      <c r="E78" s="5"/>
      <c r="F78" s="5"/>
      <c r="G78" s="5"/>
      <c r="H78" s="18" t="s">
        <v>20</v>
      </c>
      <c r="I78" s="24">
        <f>SUM(I74:I77)</f>
        <v>600.24959999999999</v>
      </c>
      <c r="J78" s="6"/>
    </row>
    <row r="79" spans="1:10" ht="12.6" thickBot="1" x14ac:dyDescent="0.3">
      <c r="A79" s="4"/>
      <c r="B79" s="5"/>
      <c r="C79" s="5"/>
      <c r="D79" s="5"/>
      <c r="E79" s="5"/>
      <c r="F79" s="5"/>
      <c r="G79" s="5"/>
      <c r="H79" s="20" t="s">
        <v>21</v>
      </c>
      <c r="I79" s="32">
        <f>I78/1000</f>
        <v>0.60024959999999994</v>
      </c>
      <c r="J79" s="6"/>
    </row>
    <row r="80" spans="1:10" ht="12" x14ac:dyDescent="0.25">
      <c r="A80" s="4"/>
      <c r="B80" s="5"/>
      <c r="C80" s="5"/>
      <c r="D80" s="5"/>
      <c r="E80" s="5"/>
      <c r="F80" s="5"/>
      <c r="G80" s="5"/>
      <c r="H80" s="22"/>
      <c r="I80" s="26"/>
      <c r="J80" s="6"/>
    </row>
    <row r="81" spans="1:10" ht="12" x14ac:dyDescent="0.25">
      <c r="A81" s="49" t="s">
        <v>49</v>
      </c>
      <c r="B81" s="50"/>
      <c r="C81" s="50"/>
      <c r="D81" s="50"/>
      <c r="E81" s="50"/>
      <c r="F81" s="50"/>
      <c r="G81" s="50"/>
      <c r="H81" s="22"/>
      <c r="I81" s="26"/>
      <c r="J81" s="6"/>
    </row>
    <row r="82" spans="1:10" ht="36" x14ac:dyDescent="0.25">
      <c r="A82" s="14" t="s">
        <v>50</v>
      </c>
      <c r="B82" s="15" t="s">
        <v>9</v>
      </c>
      <c r="C82" s="15" t="s">
        <v>22</v>
      </c>
      <c r="D82" s="15" t="s">
        <v>51</v>
      </c>
      <c r="E82" s="15" t="s">
        <v>23</v>
      </c>
      <c r="F82" s="15" t="s">
        <v>52</v>
      </c>
      <c r="G82" s="15" t="s">
        <v>5</v>
      </c>
      <c r="H82" s="22"/>
      <c r="I82" s="26"/>
      <c r="J82" s="6"/>
    </row>
    <row r="83" spans="1:10" ht="12.6" thickBot="1" x14ac:dyDescent="0.3">
      <c r="A83" s="16" t="s">
        <v>49</v>
      </c>
      <c r="B83" s="7">
        <v>20</v>
      </c>
      <c r="C83" s="17">
        <v>120</v>
      </c>
      <c r="D83" s="17">
        <v>1.68</v>
      </c>
      <c r="E83" s="17">
        <f>D83*C83*B83</f>
        <v>4032</v>
      </c>
      <c r="F83" s="18">
        <v>0.27160000000000001</v>
      </c>
      <c r="G83" s="27">
        <f>+F83*E83</f>
        <v>1095.0912000000001</v>
      </c>
      <c r="H83" s="22"/>
      <c r="I83" s="26"/>
      <c r="J83" s="6"/>
    </row>
    <row r="84" spans="1:10" ht="12.6" thickBot="1" x14ac:dyDescent="0.3">
      <c r="A84" s="4"/>
      <c r="B84" s="5"/>
      <c r="C84" s="5"/>
      <c r="D84" s="5"/>
      <c r="E84" s="5"/>
      <c r="F84" s="20" t="s">
        <v>21</v>
      </c>
      <c r="G84" s="33">
        <f>+G83/1000</f>
        <v>1.0950912000000002</v>
      </c>
      <c r="H84" s="22"/>
      <c r="I84" s="26"/>
      <c r="J84" s="6"/>
    </row>
    <row r="85" spans="1:10" ht="12.6" thickBot="1" x14ac:dyDescent="0.3">
      <c r="A85" s="4"/>
      <c r="B85" s="5"/>
      <c r="C85" s="5"/>
      <c r="D85" s="5"/>
      <c r="E85" s="5"/>
      <c r="F85" s="20" t="s">
        <v>21</v>
      </c>
      <c r="G85" s="33">
        <f>+G84/1000</f>
        <v>1.0950912000000001E-3</v>
      </c>
      <c r="H85" s="34"/>
      <c r="I85" s="5"/>
      <c r="J85" s="6"/>
    </row>
    <row r="86" spans="1:10" ht="12" thickBot="1" x14ac:dyDescent="0.25">
      <c r="A86" s="29"/>
      <c r="B86" s="30"/>
      <c r="C86" s="30"/>
      <c r="D86" s="30"/>
      <c r="E86" s="30"/>
      <c r="F86" s="30"/>
      <c r="G86" s="30"/>
      <c r="H86" s="30"/>
      <c r="I86" s="30"/>
      <c r="J86" s="31"/>
    </row>
    <row r="87" spans="1:10" ht="12.6" thickBot="1" x14ac:dyDescent="0.3">
      <c r="A87" s="29"/>
      <c r="B87" s="30"/>
      <c r="C87" s="30"/>
      <c r="D87" s="30"/>
      <c r="E87" s="30"/>
      <c r="F87" s="35"/>
      <c r="G87" s="36"/>
      <c r="H87" s="37"/>
      <c r="I87" s="30"/>
      <c r="J87" s="31"/>
    </row>
    <row r="88" spans="1:10" ht="12" thickBot="1" x14ac:dyDescent="0.25">
      <c r="A88" s="4"/>
      <c r="B88" s="5"/>
      <c r="C88" s="5"/>
      <c r="D88" s="5"/>
      <c r="E88" s="5"/>
      <c r="F88" s="5"/>
      <c r="G88" s="5"/>
      <c r="H88" s="5"/>
      <c r="I88" s="5"/>
      <c r="J88" s="6"/>
    </row>
    <row r="89" spans="1:10" ht="12.6" thickBot="1" x14ac:dyDescent="0.3">
      <c r="A89" s="95" t="s">
        <v>24</v>
      </c>
      <c r="B89" s="96"/>
      <c r="C89" s="96"/>
      <c r="D89" s="97"/>
      <c r="E89" s="98" t="s">
        <v>25</v>
      </c>
      <c r="F89" s="99"/>
      <c r="G89" s="5"/>
      <c r="H89" s="5"/>
      <c r="I89" s="5"/>
      <c r="J89" s="6"/>
    </row>
    <row r="90" spans="1:10" x14ac:dyDescent="0.2">
      <c r="A90" s="104" t="str">
        <f>+B7</f>
        <v xml:space="preserve"> 1. Diseño </v>
      </c>
      <c r="B90" s="105"/>
      <c r="C90" s="105"/>
      <c r="D90" s="106"/>
      <c r="E90" s="100">
        <f>+C22</f>
        <v>0.91805696000000014</v>
      </c>
      <c r="F90" s="101"/>
      <c r="G90" s="5"/>
      <c r="H90" s="5"/>
      <c r="I90" s="5"/>
      <c r="J90" s="6"/>
    </row>
    <row r="91" spans="1:10" x14ac:dyDescent="0.2">
      <c r="A91" s="42" t="str">
        <f>+B8</f>
        <v xml:space="preserve">2. Implementación </v>
      </c>
      <c r="B91" s="107"/>
      <c r="C91" s="107"/>
      <c r="D91" s="43"/>
      <c r="E91" s="102">
        <f>+C59</f>
        <v>1.0950912000000002</v>
      </c>
      <c r="F91" s="103"/>
      <c r="G91" s="5"/>
      <c r="H91" s="5"/>
      <c r="I91" s="5"/>
      <c r="J91" s="6"/>
    </row>
    <row r="92" spans="1:10" ht="12.6" thickBot="1" x14ac:dyDescent="0.3">
      <c r="A92" s="126" t="s">
        <v>26</v>
      </c>
      <c r="B92" s="127"/>
      <c r="C92" s="127"/>
      <c r="D92" s="128"/>
      <c r="E92" s="44">
        <f>SUM(E90:F91)</f>
        <v>2.0131481600000001</v>
      </c>
      <c r="F92" s="45"/>
      <c r="G92" s="5"/>
      <c r="H92" s="5"/>
      <c r="I92" s="5"/>
      <c r="J92" s="6"/>
    </row>
    <row r="93" spans="1:10" x14ac:dyDescent="0.2">
      <c r="A93" s="4"/>
      <c r="B93" s="5"/>
      <c r="C93" s="5"/>
      <c r="D93" s="5"/>
      <c r="E93" s="5"/>
      <c r="F93" s="5"/>
      <c r="G93" s="5"/>
      <c r="H93" s="5"/>
      <c r="I93" s="5"/>
      <c r="J93" s="6"/>
    </row>
    <row r="94" spans="1:10" ht="30" customHeight="1" x14ac:dyDescent="0.25">
      <c r="A94" s="11"/>
      <c r="B94" s="125"/>
      <c r="C94" s="125"/>
      <c r="D94" s="5"/>
      <c r="E94" s="5"/>
      <c r="F94" s="5"/>
      <c r="G94" s="5"/>
      <c r="H94" s="5"/>
      <c r="I94" s="5"/>
      <c r="J94" s="6"/>
    </row>
    <row r="95" spans="1:10" ht="18.75" customHeight="1" x14ac:dyDescent="0.2">
      <c r="A95" s="38"/>
      <c r="B95" s="117"/>
      <c r="C95" s="117"/>
      <c r="D95" s="5"/>
      <c r="E95" s="5"/>
      <c r="F95" s="5"/>
      <c r="G95" s="5"/>
      <c r="H95" s="5"/>
      <c r="I95" s="5"/>
      <c r="J95" s="6"/>
    </row>
    <row r="96" spans="1:10" ht="21.75" customHeight="1" x14ac:dyDescent="0.2">
      <c r="A96" s="38"/>
      <c r="B96" s="117"/>
      <c r="C96" s="117"/>
      <c r="D96" s="5"/>
      <c r="E96" s="5"/>
      <c r="F96" s="5"/>
      <c r="G96" s="5"/>
      <c r="H96" s="5"/>
      <c r="I96" s="5"/>
      <c r="J96" s="6"/>
    </row>
    <row r="97" spans="1:10" ht="22.5" customHeight="1" x14ac:dyDescent="0.2">
      <c r="A97" s="38"/>
      <c r="B97" s="117"/>
      <c r="C97" s="117"/>
      <c r="D97" s="5"/>
      <c r="E97" s="5"/>
      <c r="F97" s="5"/>
      <c r="G97" s="5"/>
      <c r="H97" s="5"/>
      <c r="I97" s="5"/>
      <c r="J97" s="6"/>
    </row>
    <row r="98" spans="1:10" ht="19.5" customHeight="1" x14ac:dyDescent="0.2">
      <c r="A98" s="38"/>
      <c r="B98" s="117"/>
      <c r="C98" s="117"/>
      <c r="D98" s="5"/>
      <c r="E98" s="5"/>
      <c r="F98" s="5"/>
      <c r="G98" s="5"/>
      <c r="H98" s="5"/>
      <c r="I98" s="5"/>
      <c r="J98" s="6"/>
    </row>
    <row r="99" spans="1:10" ht="18.75" customHeight="1" x14ac:dyDescent="0.25">
      <c r="A99" s="11"/>
      <c r="B99" s="124"/>
      <c r="C99" s="124"/>
      <c r="D99" s="5"/>
      <c r="E99" s="5"/>
      <c r="F99" s="5"/>
      <c r="G99" s="5"/>
      <c r="H99" s="5"/>
      <c r="I99" s="5"/>
      <c r="J99" s="6"/>
    </row>
    <row r="100" spans="1:10" ht="19.5" customHeight="1" x14ac:dyDescent="0.2">
      <c r="A100" s="4"/>
      <c r="B100" s="5"/>
      <c r="C100" s="5"/>
      <c r="D100" s="5"/>
      <c r="E100" s="5"/>
      <c r="F100" s="5"/>
      <c r="G100" s="5"/>
      <c r="H100" s="5"/>
      <c r="I100" s="5"/>
      <c r="J100" s="6"/>
    </row>
    <row r="101" spans="1:10" ht="17.25" customHeight="1" x14ac:dyDescent="0.2">
      <c r="A101" s="4"/>
      <c r="B101" s="5"/>
      <c r="C101" s="5"/>
      <c r="D101" s="5"/>
      <c r="E101" s="5"/>
      <c r="F101" s="5"/>
      <c r="G101" s="5"/>
      <c r="H101" s="5"/>
      <c r="I101" s="5"/>
      <c r="J101" s="6"/>
    </row>
    <row r="102" spans="1:10" ht="18" customHeight="1" x14ac:dyDescent="0.2">
      <c r="A102" s="4"/>
      <c r="B102" s="5"/>
      <c r="C102" s="5"/>
      <c r="D102" s="5"/>
      <c r="E102" s="5"/>
      <c r="F102" s="5"/>
      <c r="G102" s="5"/>
      <c r="H102" s="5"/>
      <c r="I102" s="5"/>
      <c r="J102" s="6"/>
    </row>
    <row r="103" spans="1:10" ht="21" customHeight="1" x14ac:dyDescent="0.2">
      <c r="A103" s="4"/>
      <c r="B103" s="5"/>
      <c r="C103" s="5"/>
      <c r="D103" s="5"/>
      <c r="E103" s="5"/>
      <c r="F103" s="5"/>
      <c r="G103" s="5"/>
      <c r="H103" s="5"/>
      <c r="I103" s="5"/>
      <c r="J103" s="6"/>
    </row>
    <row r="104" spans="1:10" x14ac:dyDescent="0.2">
      <c r="A104" s="4"/>
      <c r="B104" s="5"/>
      <c r="C104" s="5"/>
      <c r="D104" s="5"/>
      <c r="E104" s="5"/>
      <c r="F104" s="5"/>
      <c r="G104" s="5"/>
      <c r="H104" s="5"/>
      <c r="I104" s="5"/>
      <c r="J104" s="6"/>
    </row>
    <row r="105" spans="1:10" ht="32.25" customHeight="1" x14ac:dyDescent="0.2">
      <c r="A105" s="4"/>
      <c r="B105" s="5"/>
      <c r="C105" s="5"/>
      <c r="D105" s="5"/>
      <c r="E105" s="5"/>
      <c r="F105" s="5"/>
      <c r="G105" s="5"/>
      <c r="H105" s="5"/>
      <c r="I105" s="5"/>
      <c r="J105" s="6"/>
    </row>
    <row r="106" spans="1:10" ht="32.25" customHeight="1" x14ac:dyDescent="0.2">
      <c r="A106" s="4"/>
      <c r="B106" s="5"/>
      <c r="C106" s="5"/>
      <c r="D106" s="5"/>
      <c r="E106" s="5"/>
      <c r="F106" s="5"/>
      <c r="G106" s="5"/>
      <c r="H106" s="5"/>
      <c r="I106" s="5"/>
      <c r="J106" s="6"/>
    </row>
    <row r="107" spans="1:10" ht="24.75" customHeight="1" x14ac:dyDescent="0.2">
      <c r="A107" s="4"/>
      <c r="B107" s="5"/>
      <c r="C107" s="5"/>
      <c r="D107" s="5"/>
      <c r="E107" s="5"/>
      <c r="F107" s="5"/>
      <c r="G107" s="5"/>
      <c r="H107" s="5"/>
      <c r="I107" s="5"/>
      <c r="J107" s="6"/>
    </row>
    <row r="108" spans="1:10" ht="22.5" customHeight="1" x14ac:dyDescent="0.2">
      <c r="A108" s="4"/>
      <c r="B108" s="5"/>
      <c r="C108" s="5"/>
      <c r="D108" s="5"/>
      <c r="E108" s="5"/>
      <c r="F108" s="5"/>
      <c r="G108" s="5"/>
      <c r="H108" s="5"/>
      <c r="I108" s="5"/>
      <c r="J108" s="6"/>
    </row>
    <row r="109" spans="1:10" ht="29.25" customHeight="1" x14ac:dyDescent="0.2">
      <c r="A109" s="4"/>
      <c r="B109" s="5"/>
      <c r="C109" s="5"/>
      <c r="D109" s="5"/>
      <c r="E109" s="5"/>
      <c r="F109" s="5"/>
      <c r="G109" s="5"/>
      <c r="H109" s="5"/>
      <c r="I109" s="5"/>
      <c r="J109" s="6"/>
    </row>
    <row r="110" spans="1:10" ht="30.75" customHeight="1" x14ac:dyDescent="0.2">
      <c r="A110" s="4"/>
      <c r="B110" s="5"/>
      <c r="C110" s="5"/>
      <c r="D110" s="5"/>
      <c r="E110" s="5"/>
      <c r="F110" s="5"/>
      <c r="G110" s="5"/>
      <c r="H110" s="5"/>
      <c r="I110" s="5"/>
      <c r="J110" s="6"/>
    </row>
    <row r="111" spans="1:10" ht="34.5" customHeight="1" x14ac:dyDescent="0.2">
      <c r="A111" s="4"/>
      <c r="B111" s="5"/>
      <c r="C111" s="5"/>
      <c r="D111" s="5"/>
      <c r="E111" s="5"/>
      <c r="F111" s="5"/>
      <c r="G111" s="5"/>
      <c r="H111" s="5"/>
      <c r="I111" s="5"/>
      <c r="J111" s="6"/>
    </row>
    <row r="112" spans="1:10" ht="36" customHeight="1" x14ac:dyDescent="0.2">
      <c r="A112" s="4"/>
      <c r="B112" s="5"/>
      <c r="C112" s="5"/>
      <c r="D112" s="5"/>
      <c r="E112" s="5"/>
      <c r="F112" s="5"/>
      <c r="G112" s="5"/>
      <c r="H112" s="5"/>
      <c r="I112" s="5"/>
      <c r="J112" s="6"/>
    </row>
    <row r="113" spans="1:10" ht="37.5" customHeight="1" thickBot="1" x14ac:dyDescent="0.25">
      <c r="A113" s="29"/>
      <c r="B113" s="30"/>
      <c r="C113" s="30"/>
      <c r="D113" s="30"/>
      <c r="E113" s="30"/>
      <c r="F113" s="30"/>
      <c r="G113" s="30"/>
      <c r="H113" s="30"/>
      <c r="I113" s="30"/>
      <c r="J113" s="31"/>
    </row>
    <row r="114" spans="1:10" x14ac:dyDescent="0.2">
      <c r="A114" s="39"/>
      <c r="B114" s="40"/>
      <c r="C114" s="40"/>
      <c r="D114" s="40"/>
      <c r="E114" s="40"/>
      <c r="F114" s="40"/>
      <c r="G114" s="40"/>
      <c r="H114" s="40"/>
      <c r="I114" s="40"/>
      <c r="J114" s="41"/>
    </row>
    <row r="115" spans="1:10" x14ac:dyDescent="0.2">
      <c r="A115" s="118" t="s">
        <v>27</v>
      </c>
      <c r="B115" s="119"/>
      <c r="C115" s="119"/>
      <c r="D115" s="119"/>
      <c r="E115" s="119"/>
      <c r="F115" s="119"/>
      <c r="G115" s="119"/>
      <c r="H115" s="119"/>
      <c r="I115" s="119"/>
      <c r="J115" s="120"/>
    </row>
    <row r="116" spans="1:10" x14ac:dyDescent="0.2">
      <c r="A116" s="118"/>
      <c r="B116" s="119"/>
      <c r="C116" s="119"/>
      <c r="D116" s="119"/>
      <c r="E116" s="119"/>
      <c r="F116" s="119"/>
      <c r="G116" s="119"/>
      <c r="H116" s="119"/>
      <c r="I116" s="119"/>
      <c r="J116" s="120"/>
    </row>
    <row r="117" spans="1:10" x14ac:dyDescent="0.2">
      <c r="A117" s="4"/>
      <c r="B117" s="5"/>
      <c r="C117" s="5"/>
      <c r="D117" s="5"/>
      <c r="E117" s="5"/>
      <c r="F117" s="5"/>
      <c r="G117" s="5"/>
      <c r="H117" s="5"/>
      <c r="I117" s="5"/>
      <c r="J117" s="6"/>
    </row>
    <row r="118" spans="1:10" ht="12" customHeight="1" x14ac:dyDescent="0.2">
      <c r="A118" s="121" t="s">
        <v>59</v>
      </c>
      <c r="B118" s="122"/>
      <c r="C118" s="122"/>
      <c r="D118" s="122"/>
      <c r="E118" s="122"/>
      <c r="F118" s="122"/>
      <c r="G118" s="122"/>
      <c r="H118" s="122"/>
      <c r="I118" s="122"/>
      <c r="J118" s="123"/>
    </row>
    <row r="119" spans="1:10" x14ac:dyDescent="0.2">
      <c r="A119" s="121"/>
      <c r="B119" s="122"/>
      <c r="C119" s="122"/>
      <c r="D119" s="122"/>
      <c r="E119" s="122"/>
      <c r="F119" s="122"/>
      <c r="G119" s="122"/>
      <c r="H119" s="122"/>
      <c r="I119" s="122"/>
      <c r="J119" s="123"/>
    </row>
    <row r="120" spans="1:10" x14ac:dyDescent="0.2">
      <c r="A120" s="121"/>
      <c r="B120" s="122"/>
      <c r="C120" s="122"/>
      <c r="D120" s="122"/>
      <c r="E120" s="122"/>
      <c r="F120" s="122"/>
      <c r="G120" s="122"/>
      <c r="H120" s="122"/>
      <c r="I120" s="122"/>
      <c r="J120" s="123"/>
    </row>
    <row r="121" spans="1:10" x14ac:dyDescent="0.2">
      <c r="A121" s="121"/>
      <c r="B121" s="122"/>
      <c r="C121" s="122"/>
      <c r="D121" s="122"/>
      <c r="E121" s="122"/>
      <c r="F121" s="122"/>
      <c r="G121" s="122"/>
      <c r="H121" s="122"/>
      <c r="I121" s="122"/>
      <c r="J121" s="123"/>
    </row>
    <row r="122" spans="1:10" x14ac:dyDescent="0.2">
      <c r="A122" s="121"/>
      <c r="B122" s="122"/>
      <c r="C122" s="122"/>
      <c r="D122" s="122"/>
      <c r="E122" s="122"/>
      <c r="F122" s="122"/>
      <c r="G122" s="122"/>
      <c r="H122" s="122"/>
      <c r="I122" s="122"/>
      <c r="J122" s="123"/>
    </row>
    <row r="123" spans="1:10" x14ac:dyDescent="0.2">
      <c r="A123" s="121"/>
      <c r="B123" s="122"/>
      <c r="C123" s="122"/>
      <c r="D123" s="122"/>
      <c r="E123" s="122"/>
      <c r="F123" s="122"/>
      <c r="G123" s="122"/>
      <c r="H123" s="122"/>
      <c r="I123" s="122"/>
      <c r="J123" s="123"/>
    </row>
    <row r="124" spans="1:10" ht="12" thickBot="1" x14ac:dyDescent="0.25">
      <c r="A124" s="29"/>
      <c r="B124" s="30"/>
      <c r="C124" s="30"/>
      <c r="D124" s="30"/>
      <c r="E124" s="30"/>
      <c r="F124" s="30"/>
      <c r="G124" s="30"/>
      <c r="H124" s="30"/>
      <c r="I124" s="30"/>
      <c r="J124" s="31"/>
    </row>
    <row r="125" spans="1:10" ht="12" thickBot="1" x14ac:dyDescent="0.25">
      <c r="A125" s="5"/>
      <c r="B125" s="5"/>
      <c r="C125" s="5"/>
      <c r="D125" s="5"/>
      <c r="E125" s="5"/>
      <c r="F125" s="5"/>
      <c r="G125" s="5"/>
      <c r="H125" s="5"/>
      <c r="I125" s="5"/>
      <c r="J125" s="5"/>
    </row>
    <row r="126" spans="1:10" ht="12" x14ac:dyDescent="0.25">
      <c r="A126" s="108" t="s">
        <v>53</v>
      </c>
      <c r="B126" s="109"/>
      <c r="C126" s="109"/>
      <c r="D126" s="109"/>
      <c r="E126" s="109"/>
      <c r="F126" s="109"/>
      <c r="G126" s="109"/>
      <c r="H126" s="109"/>
      <c r="I126" s="109"/>
      <c r="J126" s="110"/>
    </row>
    <row r="127" spans="1:10" x14ac:dyDescent="0.2">
      <c r="A127" s="111" t="s">
        <v>54</v>
      </c>
      <c r="B127" s="112"/>
      <c r="C127" s="112"/>
      <c r="D127" s="112"/>
      <c r="E127" s="112"/>
      <c r="F127" s="112"/>
      <c r="G127" s="112"/>
      <c r="H127" s="112"/>
      <c r="I127" s="112"/>
      <c r="J127" s="113"/>
    </row>
    <row r="128" spans="1:10" ht="12" thickBot="1" x14ac:dyDescent="0.25">
      <c r="A128" s="114" t="s">
        <v>55</v>
      </c>
      <c r="B128" s="115"/>
      <c r="C128" s="115"/>
      <c r="D128" s="115"/>
      <c r="E128" s="115"/>
      <c r="F128" s="115"/>
      <c r="G128" s="115"/>
      <c r="H128" s="115"/>
      <c r="I128" s="115"/>
      <c r="J128" s="116"/>
    </row>
    <row r="129" spans="1:10" x14ac:dyDescent="0.2">
      <c r="A129" s="5"/>
      <c r="B129" s="5"/>
      <c r="C129" s="5"/>
      <c r="D129" s="5"/>
      <c r="E129" s="5"/>
      <c r="F129" s="5"/>
      <c r="G129" s="5"/>
      <c r="H129" s="5"/>
      <c r="I129" s="5"/>
      <c r="J129" s="5"/>
    </row>
    <row r="130" spans="1:10" x14ac:dyDescent="0.2">
      <c r="A130" s="5"/>
      <c r="B130" s="5"/>
      <c r="C130" s="5"/>
      <c r="D130" s="5"/>
      <c r="E130" s="5"/>
      <c r="F130" s="5"/>
      <c r="G130" s="5"/>
      <c r="H130" s="5"/>
      <c r="I130" s="5"/>
      <c r="J130" s="5"/>
    </row>
    <row r="131" spans="1:10" x14ac:dyDescent="0.2">
      <c r="A131" s="5"/>
      <c r="B131" s="5"/>
      <c r="C131" s="5"/>
      <c r="D131" s="5"/>
      <c r="E131" s="5"/>
      <c r="F131" s="5"/>
      <c r="G131" s="5"/>
      <c r="H131" s="5"/>
      <c r="I131" s="5"/>
      <c r="J131" s="5"/>
    </row>
    <row r="132" spans="1:10" x14ac:dyDescent="0.2">
      <c r="A132" s="5"/>
      <c r="B132" s="5"/>
      <c r="C132" s="5"/>
      <c r="D132" s="5"/>
      <c r="E132" s="5"/>
      <c r="F132" s="5"/>
      <c r="G132" s="5"/>
      <c r="H132" s="5"/>
      <c r="I132" s="5"/>
      <c r="J132" s="5"/>
    </row>
    <row r="133" spans="1:10" x14ac:dyDescent="0.2">
      <c r="A133" s="5"/>
      <c r="B133" s="5"/>
      <c r="C133" s="5"/>
      <c r="D133" s="5"/>
      <c r="E133" s="5"/>
      <c r="F133" s="5"/>
      <c r="G133" s="5"/>
      <c r="H133" s="5"/>
      <c r="I133" s="5"/>
      <c r="J133" s="5"/>
    </row>
    <row r="134" spans="1:10" x14ac:dyDescent="0.2">
      <c r="A134" s="5"/>
      <c r="B134" s="5"/>
      <c r="C134" s="5"/>
      <c r="D134" s="5"/>
      <c r="E134" s="5"/>
      <c r="F134" s="5"/>
      <c r="G134" s="5"/>
      <c r="H134" s="5"/>
      <c r="I134" s="5"/>
      <c r="J134" s="5"/>
    </row>
    <row r="135" spans="1:10" x14ac:dyDescent="0.2">
      <c r="A135" s="5"/>
      <c r="B135" s="5"/>
      <c r="C135" s="5"/>
      <c r="D135" s="5"/>
      <c r="E135" s="5"/>
      <c r="F135" s="5"/>
      <c r="G135" s="5"/>
      <c r="H135" s="5"/>
      <c r="I135" s="5"/>
      <c r="J135" s="5"/>
    </row>
    <row r="136" spans="1:10" x14ac:dyDescent="0.2">
      <c r="A136" s="5"/>
      <c r="B136" s="5"/>
      <c r="C136" s="5"/>
      <c r="D136" s="5"/>
      <c r="E136" s="5"/>
      <c r="F136" s="5"/>
      <c r="G136" s="5"/>
      <c r="H136" s="5"/>
      <c r="I136" s="5"/>
      <c r="J136" s="5"/>
    </row>
    <row r="137" spans="1:10" x14ac:dyDescent="0.2">
      <c r="A137" s="5"/>
      <c r="B137" s="5"/>
      <c r="C137" s="5"/>
      <c r="D137" s="5"/>
      <c r="E137" s="5"/>
      <c r="F137" s="5"/>
      <c r="G137" s="5"/>
      <c r="H137" s="5"/>
      <c r="I137" s="5"/>
      <c r="J137" s="5"/>
    </row>
    <row r="138" spans="1:10" x14ac:dyDescent="0.2">
      <c r="A138" s="5"/>
      <c r="B138" s="5"/>
      <c r="C138" s="5"/>
      <c r="D138" s="5"/>
      <c r="E138" s="5"/>
      <c r="F138" s="5"/>
      <c r="G138" s="5"/>
      <c r="H138" s="5"/>
      <c r="I138" s="5"/>
      <c r="J138" s="5"/>
    </row>
    <row r="139" spans="1:10" x14ac:dyDescent="0.2">
      <c r="A139" s="5"/>
      <c r="B139" s="5"/>
      <c r="C139" s="5"/>
      <c r="D139" s="5"/>
      <c r="E139" s="5"/>
      <c r="F139" s="5"/>
      <c r="G139" s="5"/>
      <c r="H139" s="5"/>
      <c r="I139" s="5"/>
      <c r="J139" s="5"/>
    </row>
    <row r="140" spans="1:10" x14ac:dyDescent="0.2">
      <c r="A140" s="5"/>
      <c r="B140" s="5"/>
      <c r="C140" s="5"/>
      <c r="D140" s="5"/>
      <c r="E140" s="5"/>
      <c r="F140" s="5"/>
      <c r="G140" s="5"/>
      <c r="H140" s="5"/>
      <c r="I140" s="5"/>
      <c r="J140" s="5"/>
    </row>
    <row r="141" spans="1:10" x14ac:dyDescent="0.2">
      <c r="A141" s="5"/>
      <c r="B141" s="5"/>
      <c r="C141" s="5"/>
      <c r="D141" s="5"/>
      <c r="E141" s="5"/>
      <c r="F141" s="5"/>
      <c r="G141" s="5"/>
      <c r="H141" s="5"/>
      <c r="I141" s="5"/>
      <c r="J141" s="5"/>
    </row>
    <row r="142" spans="1:10" x14ac:dyDescent="0.2">
      <c r="A142" s="5"/>
      <c r="B142" s="5"/>
      <c r="C142" s="5"/>
      <c r="D142" s="5"/>
      <c r="E142" s="5"/>
      <c r="F142" s="5"/>
      <c r="G142" s="5"/>
      <c r="H142" s="5"/>
      <c r="I142" s="5"/>
      <c r="J142" s="5"/>
    </row>
    <row r="143" spans="1:10" x14ac:dyDescent="0.2">
      <c r="A143" s="5"/>
      <c r="B143" s="5"/>
      <c r="C143" s="5"/>
      <c r="D143" s="5"/>
      <c r="E143" s="5"/>
      <c r="F143" s="5"/>
      <c r="G143" s="5"/>
      <c r="H143" s="5"/>
      <c r="I143" s="5"/>
      <c r="J143" s="5"/>
    </row>
    <row r="144" spans="1:10" x14ac:dyDescent="0.2">
      <c r="A144" s="5"/>
      <c r="B144" s="5"/>
      <c r="C144" s="5"/>
      <c r="D144" s="5"/>
      <c r="E144" s="5"/>
      <c r="F144" s="5"/>
      <c r="G144" s="5"/>
      <c r="H144" s="5"/>
      <c r="I144" s="5"/>
      <c r="J144" s="5"/>
    </row>
    <row r="145" spans="1:10" x14ac:dyDescent="0.2">
      <c r="A145" s="5"/>
      <c r="B145" s="5"/>
      <c r="C145" s="5"/>
      <c r="D145" s="5"/>
      <c r="E145" s="5"/>
      <c r="F145" s="5"/>
      <c r="G145" s="5"/>
      <c r="H145" s="5"/>
      <c r="I145" s="5"/>
      <c r="J145" s="5"/>
    </row>
    <row r="146" spans="1:10" x14ac:dyDescent="0.2">
      <c r="A146" s="5"/>
      <c r="B146" s="5"/>
      <c r="C146" s="5"/>
      <c r="D146" s="5"/>
      <c r="E146" s="5"/>
      <c r="F146" s="5"/>
      <c r="G146" s="5"/>
      <c r="H146" s="5"/>
      <c r="I146" s="5"/>
      <c r="J146" s="5"/>
    </row>
    <row r="147" spans="1:10" x14ac:dyDescent="0.2">
      <c r="A147" s="5"/>
      <c r="B147" s="5"/>
      <c r="C147" s="5"/>
      <c r="D147" s="5"/>
      <c r="E147" s="5"/>
      <c r="F147" s="5"/>
      <c r="G147" s="5"/>
      <c r="H147" s="5"/>
      <c r="I147" s="5"/>
      <c r="J147" s="5"/>
    </row>
    <row r="148" spans="1:10" x14ac:dyDescent="0.2">
      <c r="A148" s="5"/>
      <c r="B148" s="5"/>
      <c r="C148" s="5"/>
      <c r="D148" s="5"/>
      <c r="E148" s="5"/>
      <c r="F148" s="5"/>
      <c r="G148" s="5"/>
      <c r="H148" s="5"/>
      <c r="I148" s="5"/>
      <c r="J148" s="5"/>
    </row>
    <row r="149" spans="1:10" x14ac:dyDescent="0.2">
      <c r="A149" s="5"/>
      <c r="B149" s="5"/>
      <c r="C149" s="5"/>
      <c r="D149" s="5"/>
      <c r="E149" s="5"/>
      <c r="F149" s="5"/>
      <c r="G149" s="5"/>
      <c r="H149" s="5"/>
      <c r="I149" s="5"/>
      <c r="J149" s="5"/>
    </row>
    <row r="150" spans="1:10" x14ac:dyDescent="0.2">
      <c r="A150" s="5"/>
      <c r="B150" s="5"/>
      <c r="C150" s="5"/>
      <c r="D150" s="5"/>
      <c r="E150" s="5"/>
      <c r="F150" s="5"/>
      <c r="G150" s="5"/>
      <c r="H150" s="5"/>
      <c r="I150" s="5"/>
      <c r="J150" s="5"/>
    </row>
    <row r="151" spans="1:10" x14ac:dyDescent="0.2">
      <c r="A151" s="5"/>
      <c r="B151" s="5"/>
      <c r="C151" s="5"/>
      <c r="D151" s="5"/>
      <c r="E151" s="5"/>
      <c r="F151" s="5"/>
      <c r="G151" s="5"/>
      <c r="H151" s="5"/>
      <c r="I151" s="5"/>
      <c r="J151" s="5"/>
    </row>
    <row r="152" spans="1:10" x14ac:dyDescent="0.2">
      <c r="A152" s="5"/>
      <c r="B152" s="5"/>
      <c r="C152" s="5"/>
      <c r="D152" s="5"/>
      <c r="E152" s="5"/>
      <c r="F152" s="5"/>
      <c r="G152" s="5"/>
      <c r="H152" s="5"/>
      <c r="I152" s="5"/>
      <c r="J152" s="5"/>
    </row>
    <row r="153" spans="1:10" x14ac:dyDescent="0.2">
      <c r="A153" s="5"/>
      <c r="B153" s="5"/>
      <c r="C153" s="5"/>
      <c r="D153" s="5"/>
      <c r="E153" s="5"/>
      <c r="F153" s="5"/>
      <c r="G153" s="5"/>
      <c r="H153" s="5"/>
      <c r="I153" s="5"/>
      <c r="J153" s="5"/>
    </row>
    <row r="154" spans="1:10" x14ac:dyDescent="0.2">
      <c r="A154" s="5"/>
      <c r="B154" s="5"/>
      <c r="C154" s="5"/>
      <c r="D154" s="5"/>
      <c r="E154" s="5"/>
      <c r="F154" s="5"/>
      <c r="G154" s="5"/>
      <c r="H154" s="5"/>
      <c r="I154" s="5"/>
      <c r="J154" s="5"/>
    </row>
    <row r="155" spans="1:10" x14ac:dyDescent="0.2">
      <c r="A155" s="5"/>
      <c r="B155" s="5"/>
      <c r="C155" s="5"/>
      <c r="D155" s="5"/>
      <c r="E155" s="5"/>
      <c r="F155" s="5"/>
      <c r="G155" s="5"/>
      <c r="H155" s="5"/>
      <c r="I155" s="5"/>
      <c r="J155" s="5"/>
    </row>
    <row r="156" spans="1:10" x14ac:dyDescent="0.2">
      <c r="A156" s="5"/>
      <c r="B156" s="5"/>
      <c r="C156" s="5"/>
      <c r="D156" s="5"/>
      <c r="E156" s="5"/>
      <c r="F156" s="5"/>
      <c r="G156" s="5"/>
      <c r="H156" s="5"/>
      <c r="I156" s="5"/>
      <c r="J156" s="5"/>
    </row>
    <row r="157" spans="1:10" x14ac:dyDescent="0.2">
      <c r="A157" s="5"/>
      <c r="B157" s="5"/>
      <c r="C157" s="5"/>
      <c r="D157" s="5"/>
      <c r="E157" s="5"/>
      <c r="F157" s="5"/>
      <c r="G157" s="5"/>
      <c r="H157" s="5"/>
      <c r="I157" s="5"/>
      <c r="J157" s="5"/>
    </row>
    <row r="158" spans="1:10" x14ac:dyDescent="0.2">
      <c r="A158" s="5"/>
      <c r="B158" s="5"/>
      <c r="C158" s="5"/>
      <c r="D158" s="5"/>
      <c r="E158" s="5"/>
      <c r="F158" s="5"/>
      <c r="G158" s="5"/>
      <c r="H158" s="5"/>
      <c r="I158" s="5"/>
      <c r="J158" s="5"/>
    </row>
    <row r="159" spans="1:10" x14ac:dyDescent="0.2">
      <c r="A159" s="5"/>
      <c r="B159" s="5"/>
      <c r="C159" s="5"/>
      <c r="D159" s="5"/>
      <c r="E159" s="5"/>
      <c r="F159" s="5"/>
      <c r="G159" s="5"/>
      <c r="H159" s="5"/>
      <c r="I159" s="5"/>
      <c r="J159" s="5"/>
    </row>
    <row r="160" spans="1:10" x14ac:dyDescent="0.2">
      <c r="A160" s="5"/>
      <c r="B160" s="5"/>
      <c r="C160" s="5"/>
      <c r="D160" s="5"/>
      <c r="E160" s="5"/>
      <c r="F160" s="5"/>
      <c r="G160" s="5"/>
      <c r="H160" s="5"/>
      <c r="I160" s="5"/>
      <c r="J160" s="5"/>
    </row>
    <row r="161" spans="1:10" x14ac:dyDescent="0.2">
      <c r="A161" s="5"/>
      <c r="B161" s="5"/>
      <c r="C161" s="5"/>
      <c r="D161" s="5"/>
      <c r="E161" s="5"/>
      <c r="F161" s="5"/>
      <c r="G161" s="5"/>
      <c r="H161" s="5"/>
      <c r="I161" s="5"/>
      <c r="J161" s="5"/>
    </row>
    <row r="162" spans="1:10" x14ac:dyDescent="0.2">
      <c r="A162" s="5"/>
      <c r="B162" s="5"/>
      <c r="C162" s="5"/>
      <c r="D162" s="5"/>
      <c r="E162" s="5"/>
      <c r="F162" s="5"/>
      <c r="G162" s="5"/>
      <c r="H162" s="5"/>
      <c r="I162" s="5"/>
      <c r="J162" s="5"/>
    </row>
    <row r="163" spans="1:10" x14ac:dyDescent="0.2">
      <c r="A163" s="5"/>
      <c r="B163" s="5"/>
      <c r="C163" s="5"/>
      <c r="D163" s="5"/>
      <c r="E163" s="5"/>
      <c r="F163" s="5"/>
      <c r="G163" s="5"/>
      <c r="H163" s="5"/>
      <c r="I163" s="5"/>
      <c r="J163" s="5"/>
    </row>
    <row r="164" spans="1:10" x14ac:dyDescent="0.2">
      <c r="A164" s="5"/>
      <c r="B164" s="5"/>
      <c r="C164" s="5"/>
      <c r="D164" s="5"/>
      <c r="E164" s="5"/>
      <c r="F164" s="5"/>
      <c r="G164" s="5"/>
      <c r="H164" s="5"/>
      <c r="I164" s="5"/>
      <c r="J164" s="5"/>
    </row>
    <row r="165" spans="1:10" x14ac:dyDescent="0.2">
      <c r="A165" s="5"/>
      <c r="B165" s="5"/>
      <c r="C165" s="5"/>
      <c r="D165" s="5"/>
      <c r="E165" s="5"/>
      <c r="F165" s="5"/>
      <c r="G165" s="5"/>
      <c r="H165" s="5"/>
      <c r="I165" s="5"/>
      <c r="J165" s="5"/>
    </row>
    <row r="166" spans="1:10" x14ac:dyDescent="0.2">
      <c r="A166" s="5"/>
      <c r="B166" s="5"/>
      <c r="C166" s="5"/>
      <c r="D166" s="5"/>
      <c r="E166" s="5"/>
      <c r="F166" s="5"/>
      <c r="G166" s="5"/>
      <c r="H166" s="5"/>
      <c r="I166" s="5"/>
      <c r="J166" s="5"/>
    </row>
    <row r="167" spans="1:10" x14ac:dyDescent="0.2">
      <c r="A167" s="5"/>
      <c r="B167" s="5"/>
      <c r="C167" s="5"/>
      <c r="D167" s="5"/>
      <c r="E167" s="5"/>
      <c r="F167" s="5"/>
      <c r="G167" s="5"/>
      <c r="H167" s="5"/>
      <c r="I167" s="5"/>
      <c r="J167" s="5"/>
    </row>
    <row r="168" spans="1:10" x14ac:dyDescent="0.2">
      <c r="A168" s="5"/>
      <c r="B168" s="5"/>
      <c r="C168" s="5"/>
      <c r="D168" s="5"/>
      <c r="E168" s="5"/>
      <c r="F168" s="5"/>
      <c r="G168" s="5"/>
      <c r="H168" s="5"/>
      <c r="I168" s="5"/>
      <c r="J168" s="5"/>
    </row>
    <row r="169" spans="1:10" x14ac:dyDescent="0.2">
      <c r="A169" s="5"/>
      <c r="B169" s="5"/>
      <c r="C169" s="5"/>
      <c r="D169" s="5"/>
      <c r="E169" s="5"/>
      <c r="F169" s="5"/>
      <c r="G169" s="5"/>
      <c r="H169" s="5"/>
      <c r="I169" s="5"/>
      <c r="J169" s="5"/>
    </row>
    <row r="170" spans="1:10" x14ac:dyDescent="0.2">
      <c r="A170" s="5"/>
      <c r="B170" s="5"/>
      <c r="C170" s="5"/>
      <c r="D170" s="5"/>
      <c r="E170" s="5"/>
      <c r="F170" s="5"/>
      <c r="G170" s="5"/>
      <c r="H170" s="5"/>
      <c r="I170" s="5"/>
      <c r="J170" s="5"/>
    </row>
    <row r="171" spans="1:10" x14ac:dyDescent="0.2">
      <c r="A171" s="5"/>
      <c r="B171" s="5"/>
      <c r="C171" s="5"/>
      <c r="D171" s="5"/>
      <c r="E171" s="5"/>
      <c r="F171" s="5"/>
      <c r="G171" s="5"/>
      <c r="H171" s="5"/>
      <c r="I171" s="5"/>
      <c r="J171" s="5"/>
    </row>
    <row r="172" spans="1:10" x14ac:dyDescent="0.2">
      <c r="A172" s="5"/>
      <c r="B172" s="5"/>
      <c r="C172" s="5"/>
      <c r="D172" s="5"/>
      <c r="E172" s="5"/>
      <c r="F172" s="5"/>
      <c r="G172" s="5"/>
      <c r="H172" s="5"/>
      <c r="I172" s="5"/>
      <c r="J172" s="5"/>
    </row>
    <row r="173" spans="1:10" x14ac:dyDescent="0.2">
      <c r="A173" s="5"/>
      <c r="B173" s="5"/>
      <c r="C173" s="5"/>
      <c r="D173" s="5"/>
      <c r="E173" s="5"/>
      <c r="F173" s="5"/>
      <c r="G173" s="5"/>
      <c r="H173" s="5"/>
      <c r="I173" s="5"/>
      <c r="J173" s="5"/>
    </row>
    <row r="174" spans="1:10" x14ac:dyDescent="0.2">
      <c r="A174" s="5"/>
      <c r="B174" s="5"/>
      <c r="C174" s="5"/>
      <c r="D174" s="5"/>
      <c r="E174" s="5"/>
      <c r="F174" s="5"/>
      <c r="G174" s="5"/>
      <c r="H174" s="5"/>
      <c r="I174" s="5"/>
      <c r="J174" s="5"/>
    </row>
    <row r="175" spans="1:10" x14ac:dyDescent="0.2">
      <c r="A175" s="5"/>
      <c r="B175" s="5"/>
      <c r="C175" s="5"/>
      <c r="D175" s="5"/>
      <c r="E175" s="5"/>
      <c r="F175" s="5"/>
      <c r="G175" s="5"/>
      <c r="H175" s="5"/>
      <c r="I175" s="5"/>
      <c r="J175" s="5"/>
    </row>
    <row r="176" spans="1:10" x14ac:dyDescent="0.2">
      <c r="A176" s="5"/>
      <c r="B176" s="5"/>
      <c r="C176" s="5"/>
      <c r="D176" s="5"/>
      <c r="E176" s="5"/>
      <c r="F176" s="5"/>
      <c r="G176" s="5"/>
      <c r="H176" s="5"/>
      <c r="I176" s="5"/>
      <c r="J176" s="5"/>
    </row>
    <row r="177" spans="1:10" x14ac:dyDescent="0.2">
      <c r="A177" s="5"/>
      <c r="B177" s="5"/>
      <c r="C177" s="5"/>
      <c r="D177" s="5"/>
      <c r="E177" s="5"/>
      <c r="F177" s="5"/>
      <c r="G177" s="5"/>
      <c r="H177" s="5"/>
      <c r="I177" s="5"/>
      <c r="J177" s="5"/>
    </row>
    <row r="178" spans="1:10" x14ac:dyDescent="0.2">
      <c r="A178" s="5"/>
      <c r="B178" s="5"/>
      <c r="C178" s="5"/>
      <c r="D178" s="5"/>
      <c r="E178" s="5"/>
      <c r="F178" s="5"/>
      <c r="G178" s="5"/>
      <c r="H178" s="5"/>
      <c r="I178" s="5"/>
      <c r="J178" s="5"/>
    </row>
    <row r="179" spans="1:10" x14ac:dyDescent="0.2">
      <c r="A179" s="5"/>
      <c r="B179" s="5"/>
      <c r="C179" s="5"/>
      <c r="D179" s="5"/>
      <c r="E179" s="5"/>
      <c r="F179" s="5"/>
      <c r="G179" s="5"/>
      <c r="H179" s="5"/>
      <c r="I179" s="5"/>
      <c r="J179" s="5"/>
    </row>
    <row r="180" spans="1:10" x14ac:dyDescent="0.2">
      <c r="A180" s="5"/>
      <c r="B180" s="5"/>
      <c r="C180" s="5"/>
      <c r="D180" s="5"/>
      <c r="E180" s="5"/>
      <c r="F180" s="5"/>
      <c r="G180" s="5"/>
      <c r="H180" s="5"/>
      <c r="I180" s="5"/>
      <c r="J180" s="5"/>
    </row>
    <row r="181" spans="1:10" x14ac:dyDescent="0.2">
      <c r="A181" s="5"/>
      <c r="B181" s="5"/>
      <c r="C181" s="5"/>
      <c r="D181" s="5"/>
      <c r="E181" s="5"/>
      <c r="F181" s="5"/>
      <c r="G181" s="5"/>
      <c r="H181" s="5"/>
      <c r="I181" s="5"/>
      <c r="J181" s="5"/>
    </row>
    <row r="182" spans="1:10" x14ac:dyDescent="0.2">
      <c r="A182" s="5"/>
      <c r="B182" s="5"/>
      <c r="C182" s="5"/>
      <c r="D182" s="5"/>
      <c r="E182" s="5"/>
      <c r="F182" s="5"/>
      <c r="G182" s="5"/>
      <c r="H182" s="5"/>
      <c r="I182" s="5"/>
      <c r="J182" s="5"/>
    </row>
    <row r="183" spans="1:10" x14ac:dyDescent="0.2">
      <c r="A183" s="5"/>
      <c r="B183" s="5"/>
      <c r="C183" s="5"/>
      <c r="D183" s="5"/>
      <c r="E183" s="5"/>
      <c r="F183" s="5"/>
      <c r="G183" s="5"/>
      <c r="H183" s="5"/>
      <c r="I183" s="5"/>
      <c r="J183" s="5"/>
    </row>
    <row r="184" spans="1:10" x14ac:dyDescent="0.2">
      <c r="A184" s="5"/>
      <c r="B184" s="5"/>
      <c r="C184" s="5"/>
      <c r="D184" s="5"/>
      <c r="E184" s="5"/>
      <c r="F184" s="5"/>
      <c r="G184" s="5"/>
      <c r="H184" s="5"/>
      <c r="I184" s="5"/>
      <c r="J184" s="5"/>
    </row>
    <row r="185" spans="1:10" x14ac:dyDescent="0.2">
      <c r="A185" s="5"/>
      <c r="B185" s="5"/>
      <c r="C185" s="5"/>
      <c r="D185" s="5"/>
      <c r="E185" s="5"/>
      <c r="F185" s="5"/>
      <c r="G185" s="5"/>
      <c r="H185" s="5"/>
      <c r="I185" s="5"/>
      <c r="J185" s="5"/>
    </row>
    <row r="186" spans="1:10" x14ac:dyDescent="0.2">
      <c r="A186" s="5"/>
      <c r="B186" s="5"/>
      <c r="C186" s="5"/>
      <c r="D186" s="5"/>
      <c r="E186" s="5"/>
      <c r="F186" s="5"/>
      <c r="G186" s="5"/>
      <c r="H186" s="5"/>
      <c r="I186" s="5"/>
      <c r="J186" s="5"/>
    </row>
    <row r="187" spans="1:10" x14ac:dyDescent="0.2">
      <c r="A187" s="5"/>
      <c r="B187" s="5"/>
      <c r="C187" s="5"/>
      <c r="D187" s="5"/>
      <c r="E187" s="5"/>
      <c r="F187" s="5"/>
      <c r="G187" s="5"/>
      <c r="H187" s="5"/>
      <c r="I187" s="5"/>
      <c r="J187" s="5"/>
    </row>
    <row r="188" spans="1:10" x14ac:dyDescent="0.2">
      <c r="A188" s="5"/>
      <c r="B188" s="5"/>
      <c r="C188" s="5"/>
      <c r="D188" s="5"/>
      <c r="E188" s="5"/>
      <c r="F188" s="5"/>
      <c r="G188" s="5"/>
      <c r="H188" s="5"/>
      <c r="I188" s="5"/>
      <c r="J188" s="5"/>
    </row>
    <row r="189" spans="1:10" x14ac:dyDescent="0.2">
      <c r="A189" s="5"/>
      <c r="B189" s="5"/>
      <c r="C189" s="5"/>
      <c r="D189" s="5"/>
      <c r="E189" s="5"/>
      <c r="F189" s="5"/>
      <c r="G189" s="5"/>
      <c r="H189" s="5"/>
      <c r="I189" s="5"/>
      <c r="J189" s="5"/>
    </row>
    <row r="190" spans="1:10" x14ac:dyDescent="0.2">
      <c r="A190" s="5"/>
      <c r="B190" s="5"/>
      <c r="C190" s="5"/>
      <c r="D190" s="5"/>
      <c r="E190" s="5"/>
      <c r="F190" s="5"/>
      <c r="G190" s="5"/>
      <c r="H190" s="5"/>
      <c r="I190" s="5"/>
      <c r="J190" s="5"/>
    </row>
    <row r="191" spans="1:10" x14ac:dyDescent="0.2">
      <c r="A191" s="5"/>
      <c r="B191" s="5"/>
      <c r="C191" s="5"/>
      <c r="D191" s="5"/>
      <c r="E191" s="5"/>
      <c r="F191" s="5"/>
      <c r="G191" s="5"/>
      <c r="H191" s="5"/>
      <c r="I191" s="5"/>
      <c r="J191" s="5"/>
    </row>
  </sheetData>
  <mergeCells count="61">
    <mergeCell ref="B95:C95"/>
    <mergeCell ref="B98:C98"/>
    <mergeCell ref="B99:C99"/>
    <mergeCell ref="B94:C94"/>
    <mergeCell ref="A92:D92"/>
    <mergeCell ref="A126:J126"/>
    <mergeCell ref="A127:J127"/>
    <mergeCell ref="A128:J128"/>
    <mergeCell ref="B96:C96"/>
    <mergeCell ref="B97:C97"/>
    <mergeCell ref="A115:J116"/>
    <mergeCell ref="A118:J123"/>
    <mergeCell ref="A89:D89"/>
    <mergeCell ref="E89:F89"/>
    <mergeCell ref="E90:F90"/>
    <mergeCell ref="E91:F91"/>
    <mergeCell ref="A90:D90"/>
    <mergeCell ref="A91:D91"/>
    <mergeCell ref="A67:G67"/>
    <mergeCell ref="A72:I72"/>
    <mergeCell ref="A81:G81"/>
    <mergeCell ref="F14:G17"/>
    <mergeCell ref="H14:H16"/>
    <mergeCell ref="I14:J16"/>
    <mergeCell ref="I17:J17"/>
    <mergeCell ref="F52:G55"/>
    <mergeCell ref="H52:H54"/>
    <mergeCell ref="I52:J54"/>
    <mergeCell ref="I55:J55"/>
    <mergeCell ref="A17:B17"/>
    <mergeCell ref="A18:B18"/>
    <mergeCell ref="A20:B20"/>
    <mergeCell ref="A60:B60"/>
    <mergeCell ref="A62:G62"/>
    <mergeCell ref="A1:J1"/>
    <mergeCell ref="B2:J2"/>
    <mergeCell ref="B3:J3"/>
    <mergeCell ref="A4:J4"/>
    <mergeCell ref="A5:J5"/>
    <mergeCell ref="A21:B21"/>
    <mergeCell ref="A9:J9"/>
    <mergeCell ref="A6:J6"/>
    <mergeCell ref="A10:J10"/>
    <mergeCell ref="B7:J7"/>
    <mergeCell ref="B8:J8"/>
    <mergeCell ref="A56:B56"/>
    <mergeCell ref="E92:F92"/>
    <mergeCell ref="A11:J12"/>
    <mergeCell ref="A24:G24"/>
    <mergeCell ref="A34:I34"/>
    <mergeCell ref="A14:C16"/>
    <mergeCell ref="A57:B57"/>
    <mergeCell ref="A55:B55"/>
    <mergeCell ref="A58:B58"/>
    <mergeCell ref="A59:B59"/>
    <mergeCell ref="A22:B22"/>
    <mergeCell ref="A49:J50"/>
    <mergeCell ref="A52:C54"/>
    <mergeCell ref="A19:B19"/>
    <mergeCell ref="A29:G29"/>
    <mergeCell ref="A43:G4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CALCULOS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GNG</dc:creator>
  <cp:lastModifiedBy>Nery Urquiza Ramirez</cp:lastModifiedBy>
  <dcterms:created xsi:type="dcterms:W3CDTF">2017-06-11T15:03:21Z</dcterms:created>
  <dcterms:modified xsi:type="dcterms:W3CDTF">2024-06-22T02:35:25Z</dcterms:modified>
</cp:coreProperties>
</file>