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VANESSA\Documents\TRABAJO DE GRADO\"/>
    </mc:Choice>
  </mc:AlternateContent>
  <xr:revisionPtr revIDLastSave="0" documentId="8_{AA373FA7-F3D4-4CD5-82B4-A0797181623D}" xr6:coauthVersionLast="47" xr6:coauthVersionMax="47" xr10:uidLastSave="{00000000-0000-0000-0000-000000000000}"/>
  <bookViews>
    <workbookView xWindow="-120" yWindow="-120" windowWidth="20730" windowHeight="11040" xr2:uid="{D1955D1B-27F6-4506-A962-9E99F3BC0B6D}"/>
  </bookViews>
  <sheets>
    <sheet name="DIAG. RED" sheetId="1" r:id="rId1"/>
  </sheets>
  <definedNames>
    <definedName name="_xlnm.Print_Area" localSheetId="0">'DIAG. RED'!$L$28:$DI$95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8" i="1" l="1"/>
  <c r="N57" i="1"/>
  <c r="S51" i="1" s="1"/>
  <c r="U51" i="1" s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AG51" i="1" l="1"/>
  <c r="AI51" i="1" s="1"/>
  <c r="S57" i="1"/>
  <c r="U57" i="1" s="1"/>
  <c r="Z57" i="1" s="1"/>
  <c r="AB57" i="1" s="1"/>
  <c r="AG57" i="1" s="1"/>
  <c r="AI57" i="1" s="1"/>
  <c r="S63" i="1"/>
  <c r="U63" i="1" s="1"/>
  <c r="AP42" i="1" l="1"/>
  <c r="AR42" i="1" s="1"/>
  <c r="AP48" i="1"/>
  <c r="AR48" i="1" s="1"/>
  <c r="AP90" i="1"/>
  <c r="AR90" i="1" s="1"/>
  <c r="AW90" i="1" s="1"/>
  <c r="AY90" i="1" s="1"/>
  <c r="BD90" i="1" s="1"/>
  <c r="BF90" i="1" s="1"/>
  <c r="AP76" i="1"/>
  <c r="AR76" i="1" s="1"/>
  <c r="AP83" i="1"/>
  <c r="AR83" i="1" s="1"/>
  <c r="AP36" i="1"/>
  <c r="AR36" i="1" s="1"/>
  <c r="AP69" i="1"/>
  <c r="AR69" i="1" s="1"/>
  <c r="AP62" i="1"/>
  <c r="AR62" i="1" s="1"/>
  <c r="AP55" i="1"/>
  <c r="AR55" i="1" s="1"/>
  <c r="BK93" i="1" l="1"/>
  <c r="BM93" i="1" s="1"/>
  <c r="BK87" i="1"/>
  <c r="BM87" i="1" s="1"/>
  <c r="BR90" i="1" s="1"/>
  <c r="BT90" i="1" s="1"/>
  <c r="AW62" i="1"/>
  <c r="AY62" i="1" s="1"/>
  <c r="BD62" i="1" s="1"/>
  <c r="BF62" i="1" s="1"/>
  <c r="BK62" i="1" s="1"/>
  <c r="BM62" i="1" s="1"/>
  <c r="BY87" i="1" l="1"/>
  <c r="CA87" i="1" s="1"/>
  <c r="CF87" i="1" s="1"/>
  <c r="CH87" i="1" s="1"/>
  <c r="BY68" i="1"/>
  <c r="CA68" i="1" s="1"/>
  <c r="BY74" i="1"/>
  <c r="CA74" i="1" s="1"/>
  <c r="CF74" i="1" s="1"/>
  <c r="CH74" i="1" s="1"/>
  <c r="CM74" i="1" s="1"/>
  <c r="CO74" i="1" s="1"/>
  <c r="BY93" i="1"/>
  <c r="CA93" i="1" s="1"/>
  <c r="CF93" i="1" s="1"/>
  <c r="CH93" i="1" s="1"/>
  <c r="BY81" i="1"/>
  <c r="CA81" i="1" s="1"/>
  <c r="CT71" i="1" l="1"/>
  <c r="CV71" i="1" s="1"/>
  <c r="CT77" i="1"/>
  <c r="CV77" i="1" s="1"/>
  <c r="CM56" i="1"/>
  <c r="CO56" i="1" s="1"/>
  <c r="CM50" i="1"/>
  <c r="CO50" i="1" s="1"/>
  <c r="CT60" i="1" l="1"/>
  <c r="CV60" i="1" s="1"/>
  <c r="DG36" i="1" s="1"/>
  <c r="DI36" i="1" s="1"/>
  <c r="DI38" i="1" s="1"/>
  <c r="CT66" i="1"/>
  <c r="CV66" i="1" s="1"/>
  <c r="DI37" i="1" l="1"/>
  <c r="DG38" i="1"/>
  <c r="CH95" i="1" l="1"/>
  <c r="CA83" i="1"/>
  <c r="CV79" i="1"/>
  <c r="BM64" i="1"/>
  <c r="DG37" i="1"/>
  <c r="CV62" i="1"/>
  <c r="AR44" i="1"/>
  <c r="AR50" i="1"/>
  <c r="CV73" i="1"/>
  <c r="CV68" i="1"/>
  <c r="AI59" i="1"/>
  <c r="AR85" i="1"/>
  <c r="AR78" i="1"/>
  <c r="CO52" i="1"/>
  <c r="AR38" i="1"/>
  <c r="AP50" i="1" l="1"/>
  <c r="AP49" i="1" s="1"/>
  <c r="AR49" i="1"/>
  <c r="AP38" i="1"/>
  <c r="AR37" i="1"/>
  <c r="CO51" i="1"/>
  <c r="CM52" i="1"/>
  <c r="CT62" i="1"/>
  <c r="CV61" i="1"/>
  <c r="AR77" i="1"/>
  <c r="AP78" i="1"/>
  <c r="AP77" i="1" s="1"/>
  <c r="AP85" i="1"/>
  <c r="AP84" i="1" s="1"/>
  <c r="AR84" i="1"/>
  <c r="BY83" i="1"/>
  <c r="BY82" i="1" s="1"/>
  <c r="CA82" i="1"/>
  <c r="AP44" i="1"/>
  <c r="AP43" i="1" s="1"/>
  <c r="AR43" i="1"/>
  <c r="BK64" i="1"/>
  <c r="BM63" i="1"/>
  <c r="AG59" i="1"/>
  <c r="AI58" i="1"/>
  <c r="CV78" i="1"/>
  <c r="CT79" i="1"/>
  <c r="CT78" i="1" s="1"/>
  <c r="CV67" i="1"/>
  <c r="CT68" i="1"/>
  <c r="CT67" i="1" s="1"/>
  <c r="CV72" i="1"/>
  <c r="CT73" i="1"/>
  <c r="CF95" i="1"/>
  <c r="CH94" i="1"/>
  <c r="AG58" i="1" l="1"/>
  <c r="AB59" i="1"/>
  <c r="CO58" i="1"/>
  <c r="CT61" i="1"/>
  <c r="CA95" i="1"/>
  <c r="CF94" i="1"/>
  <c r="CO76" i="1"/>
  <c r="CT72" i="1"/>
  <c r="CM51" i="1"/>
  <c r="AP37" i="1"/>
  <c r="BK63" i="1"/>
  <c r="BF64" i="1"/>
  <c r="BD64" i="1" l="1"/>
  <c r="BF63" i="1"/>
  <c r="CA94" i="1"/>
  <c r="BY95" i="1"/>
  <c r="CO57" i="1"/>
  <c r="CM58" i="1"/>
  <c r="Z59" i="1"/>
  <c r="AB58" i="1"/>
  <c r="CM76" i="1"/>
  <c r="CO75" i="1"/>
  <c r="CH89" i="1" l="1"/>
  <c r="CM57" i="1"/>
  <c r="CA70" i="1"/>
  <c r="U65" i="1"/>
  <c r="U59" i="1"/>
  <c r="Z58" i="1"/>
  <c r="BY94" i="1"/>
  <c r="CH76" i="1"/>
  <c r="CM75" i="1"/>
  <c r="BD63" i="1"/>
  <c r="AY64" i="1"/>
  <c r="CA69" i="1" l="1"/>
  <c r="BY70" i="1"/>
  <c r="BY69" i="1" s="1"/>
  <c r="S59" i="1"/>
  <c r="S58" i="1" s="1"/>
  <c r="U58" i="1"/>
  <c r="AW64" i="1"/>
  <c r="AY63" i="1"/>
  <c r="U64" i="1"/>
  <c r="S65" i="1"/>
  <c r="S64" i="1" s="1"/>
  <c r="CH75" i="1"/>
  <c r="CF76" i="1"/>
  <c r="CH88" i="1"/>
  <c r="CF89" i="1"/>
  <c r="AR71" i="1" l="1"/>
  <c r="AR64" i="1"/>
  <c r="AR57" i="1"/>
  <c r="AW63" i="1"/>
  <c r="CF88" i="1"/>
  <c r="CA89" i="1"/>
  <c r="CF75" i="1"/>
  <c r="CA76" i="1"/>
  <c r="CA75" i="1" l="1"/>
  <c r="BY76" i="1"/>
  <c r="BY75" i="1" s="1"/>
  <c r="BY89" i="1"/>
  <c r="CA88" i="1"/>
  <c r="AP57" i="1"/>
  <c r="AR56" i="1"/>
  <c r="AR63" i="1"/>
  <c r="AP64" i="1"/>
  <c r="AP63" i="1" s="1"/>
  <c r="AR70" i="1"/>
  <c r="AP71" i="1"/>
  <c r="AP70" i="1" s="1"/>
  <c r="AP56" i="1" l="1"/>
  <c r="BY88" i="1"/>
  <c r="BT92" i="1"/>
  <c r="BT91" i="1" l="1"/>
  <c r="BR92" i="1"/>
  <c r="BR91" i="1" l="1"/>
  <c r="BM95" i="1"/>
  <c r="BM89" i="1"/>
  <c r="BM88" i="1" l="1"/>
  <c r="BK89" i="1"/>
  <c r="BK95" i="1"/>
  <c r="BK94" i="1" s="1"/>
  <c r="BM94" i="1"/>
  <c r="BK88" i="1" l="1"/>
  <c r="BF92" i="1"/>
  <c r="BF91" i="1" l="1"/>
  <c r="BD92" i="1"/>
  <c r="BD91" i="1" l="1"/>
  <c r="AY92" i="1"/>
  <c r="AY91" i="1" l="1"/>
  <c r="AW92" i="1"/>
  <c r="AR92" i="1" l="1"/>
  <c r="AW91" i="1"/>
  <c r="AR91" i="1" l="1"/>
  <c r="AP92" i="1"/>
  <c r="AP91" i="1" l="1"/>
  <c r="AI53" i="1"/>
  <c r="AI52" i="1" l="1"/>
  <c r="AG53" i="1"/>
  <c r="U53" i="1" l="1"/>
  <c r="AG52" i="1"/>
  <c r="U52" i="1" l="1"/>
  <c r="S53" i="1"/>
  <c r="N59" i="1" l="1"/>
  <c r="S52" i="1"/>
</calcChain>
</file>

<file path=xl/sharedStrings.xml><?xml version="1.0" encoding="utf-8"?>
<sst xmlns="http://schemas.openxmlformats.org/spreadsheetml/2006/main" count="77" uniqueCount="74">
  <si>
    <t>1. DISEÑO Y CONSTRUCCIÒN MULTIAPRQUE PUERTO BOGOTA</t>
  </si>
  <si>
    <t>PAQUETES DE TRABAJO</t>
  </si>
  <si>
    <t>ID.</t>
  </si>
  <si>
    <t>ACTIVIDAD TAREA</t>
  </si>
  <si>
    <t>PREDECESORAS</t>
  </si>
  <si>
    <t>DURACIÒN OPTIMISTA</t>
  </si>
  <si>
    <t>DURACIÒN PROBABLE</t>
  </si>
  <si>
    <t>DURACIÒN PESIMISTA</t>
  </si>
  <si>
    <t>PERT</t>
  </si>
  <si>
    <t>1.1.VIABILIDAD</t>
  </si>
  <si>
    <t>1.1.1.PERMISOS Y LICENCIAS</t>
  </si>
  <si>
    <t>TRAMITAR LICENCIA DE CONSTRUCCCIÒN</t>
  </si>
  <si>
    <t>-</t>
  </si>
  <si>
    <t>TRAMITAR PERMISOS DE INTERVENCIÒN AL ESPACIO PUBLICO</t>
  </si>
  <si>
    <t>TRAMITAR PERMISOS PMT</t>
  </si>
  <si>
    <t>1.1.2. ESTUDIOS</t>
  </si>
  <si>
    <t>EJECUTAR ESTUDIO DE SUELOS</t>
  </si>
  <si>
    <t>1,2,3</t>
  </si>
  <si>
    <t>TOPOGRAFIA - GEOREFERENCIACION</t>
  </si>
  <si>
    <t>1.2.FASE DE DISEÑOS</t>
  </si>
  <si>
    <t>1.2.1.DISEÑOS EN CONJUNTO</t>
  </si>
  <si>
    <t>DISEÑAR PLANOS ARQUITECTONICOS</t>
  </si>
  <si>
    <t>DISEÑAR PLANOS HIDROSANITARIOS</t>
  </si>
  <si>
    <t>DISEÑAR PLANOS ELECTRICOS</t>
  </si>
  <si>
    <t>REALIZAR RENDERS DE URBANISMO</t>
  </si>
  <si>
    <t>1.2.2.ESPECIFICACIONES TECNICAS</t>
  </si>
  <si>
    <t>REALIZAR FICHAS TECNICAS ILUMINACION</t>
  </si>
  <si>
    <t>REALIZAR FICHAS TECNICAS MOBILIRIO</t>
  </si>
  <si>
    <t>REALIZAR FICHAS TECNICAS ACABADOS CANCHAS</t>
  </si>
  <si>
    <t>1.3.PLANEACIÒN</t>
  </si>
  <si>
    <t>1.3.1.CRONOGRAMA</t>
  </si>
  <si>
    <t>DESARROLLAR CRONOGRAMA</t>
  </si>
  <si>
    <t>6,7,8,9</t>
  </si>
  <si>
    <t>1.3.2.PRESUPUESTO</t>
  </si>
  <si>
    <t>DESARROLLAR PRESUPUESTO</t>
  </si>
  <si>
    <t>1.4.EJECUCIÒN</t>
  </si>
  <si>
    <t>1.4.1.PRELIMINARES</t>
  </si>
  <si>
    <t>LOCALIZACIÒN Y REPLANTEO</t>
  </si>
  <si>
    <t>DESCAPOTE Y EXCAVACIONES</t>
  </si>
  <si>
    <t>COMPACTAR TERRENO</t>
  </si>
  <si>
    <t>1.4.2.REDES</t>
  </si>
  <si>
    <t>CONSTRUIR REDES HIDROSANITARIAS</t>
  </si>
  <si>
    <t>CONSTRUIR REDES ELECTRICAS</t>
  </si>
  <si>
    <t>1.4.3.CONSTRUCCION CANCHAS</t>
  </si>
  <si>
    <t>ALISTAR TERRENO</t>
  </si>
  <si>
    <t>CONSTRUIR BASE CANCHA SINTETICA</t>
  </si>
  <si>
    <t>EJECUTAR PLACAS DE CONTRAPISO</t>
  </si>
  <si>
    <t>INSTALAR GRAMA Y ACABADOS</t>
  </si>
  <si>
    <t>Anexo F Diagrama de Red</t>
  </si>
  <si>
    <t>SUMINISTRO INSTALACIÒN GRADERIAS PORTABLES</t>
  </si>
  <si>
    <t xml:space="preserve">1.4.4.EQUIPAMENTO </t>
  </si>
  <si>
    <t>REALIZAR ESTRUCTURA CAMERINOS</t>
  </si>
  <si>
    <t>CONSTRUIR MAMPOSTERIA CAMERINOS</t>
  </si>
  <si>
    <t>REALIZAR ACABADOS CAMERINOS</t>
  </si>
  <si>
    <t>INSTALARJUEGOS INFANTILES</t>
  </si>
  <si>
    <t>INSTALAR EQUIPOS BIOSAUDABLES</t>
  </si>
  <si>
    <t>1.4.5.URBANISMO</t>
  </si>
  <si>
    <t>CONSTRUIR ANDENES</t>
  </si>
  <si>
    <t xml:space="preserve">REALIZAR CERRAMIENTO </t>
  </si>
  <si>
    <t>FIN</t>
  </si>
  <si>
    <t>EJECUTAR PAISAJISMO</t>
  </si>
  <si>
    <t>SIEMBRA DE GRAMA</t>
  </si>
  <si>
    <t>INSTALAR LUMINARIAS ESCENARIOS DEPORTIVOS</t>
  </si>
  <si>
    <t>INSTALAR  ALUMBRADO PUBLICO PARQUE</t>
  </si>
  <si>
    <t>1.5.CIERRE</t>
  </si>
  <si>
    <t>1.5.1.ENTREGA DOCUMENTAL</t>
  </si>
  <si>
    <t>ENTREGAR DOSSIER</t>
  </si>
  <si>
    <t>10,11,12</t>
  </si>
  <si>
    <t>1.5.6.ENTREGA FISICA</t>
  </si>
  <si>
    <t>REVISAR PENDIENTES</t>
  </si>
  <si>
    <t>ENTREGAR PENDIENTES DE OBRA</t>
  </si>
  <si>
    <t>|</t>
  </si>
  <si>
    <t>INICIO</t>
  </si>
  <si>
    <t>RUTA CRITICA = 1-6-15-16-17-18-20-22-23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</si>
</sst>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/>
    <xf numFmtId="14" fontId="0" fillId="0" borderId="10" xfId="0" applyNumberForma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24" xfId="0" applyFont="1" applyBorder="1" applyAlignment="1">
      <alignment horizontal="center"/>
    </xf>
    <xf numFmtId="0" fontId="0" fillId="0" borderId="19" xfId="0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2" xfId="0" applyBorder="1"/>
    <xf numFmtId="0" fontId="0" fillId="0" borderId="17" xfId="0" applyBorder="1"/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0" fillId="0" borderId="30" xfId="0" applyBorder="1"/>
    <xf numFmtId="0" fontId="1" fillId="0" borderId="30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0" fillId="0" borderId="7" xfId="0" applyBorder="1"/>
    <xf numFmtId="0" fontId="0" fillId="0" borderId="17" xfId="0" applyBorder="1"/>
    <xf numFmtId="0" fontId="6" fillId="3" borderId="0" xfId="0" applyFont="1" applyFill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57</xdr:row>
      <xdr:rowOff>130968</xdr:rowOff>
    </xdr:from>
    <xdr:to>
      <xdr:col>24</xdr:col>
      <xdr:colOff>272143</xdr:colOff>
      <xdr:row>57</xdr:row>
      <xdr:rowOff>130968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70E85DB1-16CA-421B-9B61-121484B93D81}"/>
            </a:ext>
          </a:extLst>
        </xdr:cNvPr>
        <xdr:cNvCxnSpPr/>
      </xdr:nvCxnSpPr>
      <xdr:spPr>
        <a:xfrm>
          <a:off x="20493037" y="13313568"/>
          <a:ext cx="1191306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27214</xdr:colOff>
      <xdr:row>57</xdr:row>
      <xdr:rowOff>149679</xdr:rowOff>
    </xdr:from>
    <xdr:to>
      <xdr:col>32</xdr:col>
      <xdr:colOff>13607</xdr:colOff>
      <xdr:row>57</xdr:row>
      <xdr:rowOff>149679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57C3EF02-5803-4E20-A642-0323425ED9FA}"/>
            </a:ext>
          </a:extLst>
        </xdr:cNvPr>
        <xdr:cNvCxnSpPr/>
      </xdr:nvCxnSpPr>
      <xdr:spPr>
        <a:xfrm>
          <a:off x="22944364" y="13332279"/>
          <a:ext cx="1243693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969</xdr:colOff>
      <xdr:row>36</xdr:row>
      <xdr:rowOff>108857</xdr:rowOff>
    </xdr:from>
    <xdr:to>
      <xdr:col>41</xdr:col>
      <xdr:colOff>13607</xdr:colOff>
      <xdr:row>51</xdr:row>
      <xdr:rowOff>137864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67137703-8FDD-4819-B5F0-63C8C894408E}"/>
            </a:ext>
          </a:extLst>
        </xdr:cNvPr>
        <xdr:cNvCxnSpPr/>
      </xdr:nvCxnSpPr>
      <xdr:spPr>
        <a:xfrm flipV="1">
          <a:off x="25442244" y="8357507"/>
          <a:ext cx="1898588" cy="35342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51</xdr:row>
      <xdr:rowOff>149678</xdr:rowOff>
    </xdr:from>
    <xdr:to>
      <xdr:col>32</xdr:col>
      <xdr:colOff>13607</xdr:colOff>
      <xdr:row>51</xdr:row>
      <xdr:rowOff>163285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B07131B1-F40D-449C-AE9D-33C550B3B8B1}"/>
            </a:ext>
          </a:extLst>
        </xdr:cNvPr>
        <xdr:cNvCxnSpPr/>
      </xdr:nvCxnSpPr>
      <xdr:spPr>
        <a:xfrm>
          <a:off x="20469225" y="11903528"/>
          <a:ext cx="3718832" cy="136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42</xdr:row>
      <xdr:rowOff>136072</xdr:rowOff>
    </xdr:from>
    <xdr:to>
      <xdr:col>41</xdr:col>
      <xdr:colOff>13607</xdr:colOff>
      <xdr:row>51</xdr:row>
      <xdr:rowOff>149679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CBBE597A-6575-42D2-B7EC-168A9770FE2B}"/>
            </a:ext>
          </a:extLst>
        </xdr:cNvPr>
        <xdr:cNvCxnSpPr/>
      </xdr:nvCxnSpPr>
      <xdr:spPr>
        <a:xfrm flipV="1">
          <a:off x="25441275" y="9756322"/>
          <a:ext cx="1899557" cy="21472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52</xdr:row>
      <xdr:rowOff>54428</xdr:rowOff>
    </xdr:from>
    <xdr:to>
      <xdr:col>41</xdr:col>
      <xdr:colOff>27214</xdr:colOff>
      <xdr:row>83</xdr:row>
      <xdr:rowOff>122465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EAE34DDE-096D-41AD-A16F-26BD77268045}"/>
            </a:ext>
          </a:extLst>
        </xdr:cNvPr>
        <xdr:cNvCxnSpPr/>
      </xdr:nvCxnSpPr>
      <xdr:spPr>
        <a:xfrm>
          <a:off x="25441275" y="12046403"/>
          <a:ext cx="1913164" cy="7449912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13607</xdr:colOff>
      <xdr:row>48</xdr:row>
      <xdr:rowOff>122465</xdr:rowOff>
    </xdr:from>
    <xdr:to>
      <xdr:col>41</xdr:col>
      <xdr:colOff>0</xdr:colOff>
      <xdr:row>51</xdr:row>
      <xdr:rowOff>149679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3E1B1339-594E-41C7-BB93-0AB016609EA1}"/>
            </a:ext>
          </a:extLst>
        </xdr:cNvPr>
        <xdr:cNvCxnSpPr/>
      </xdr:nvCxnSpPr>
      <xdr:spPr>
        <a:xfrm flipV="1">
          <a:off x="25454882" y="11161940"/>
          <a:ext cx="1872343" cy="74158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457200</xdr:colOff>
      <xdr:row>53</xdr:row>
      <xdr:rowOff>19050</xdr:rowOff>
    </xdr:from>
    <xdr:to>
      <xdr:col>41</xdr:col>
      <xdr:colOff>30926</xdr:colOff>
      <xdr:row>90</xdr:row>
      <xdr:rowOff>102672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170857BD-B4E8-4DDF-A5C5-392A9FE6953E}"/>
            </a:ext>
          </a:extLst>
        </xdr:cNvPr>
        <xdr:cNvCxnSpPr/>
      </xdr:nvCxnSpPr>
      <xdr:spPr>
        <a:xfrm>
          <a:off x="25374600" y="12249150"/>
          <a:ext cx="1983551" cy="889424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9875</xdr:colOff>
      <xdr:row>90</xdr:row>
      <xdr:rowOff>119558</xdr:rowOff>
    </xdr:from>
    <xdr:to>
      <xdr:col>48</xdr:col>
      <xdr:colOff>0</xdr:colOff>
      <xdr:row>90</xdr:row>
      <xdr:rowOff>122465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DEF93C8B-047E-4ECD-ADCC-9A549D92F19C}"/>
            </a:ext>
          </a:extLst>
        </xdr:cNvPr>
        <xdr:cNvCxnSpPr/>
      </xdr:nvCxnSpPr>
      <xdr:spPr>
        <a:xfrm>
          <a:off x="28546775" y="21160283"/>
          <a:ext cx="1247425" cy="29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20925</xdr:colOff>
      <xdr:row>57</xdr:row>
      <xdr:rowOff>101022</xdr:rowOff>
    </xdr:from>
    <xdr:to>
      <xdr:col>17</xdr:col>
      <xdr:colOff>288636</xdr:colOff>
      <xdr:row>57</xdr:row>
      <xdr:rowOff>116175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1ECC5D83-2916-4AB7-883E-716F1786CEE1}"/>
            </a:ext>
          </a:extLst>
        </xdr:cNvPr>
        <xdr:cNvCxnSpPr/>
      </xdr:nvCxnSpPr>
      <xdr:spPr>
        <a:xfrm flipV="1">
          <a:off x="17908875" y="13283622"/>
          <a:ext cx="1305936" cy="1515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11937</xdr:colOff>
      <xdr:row>87</xdr:row>
      <xdr:rowOff>108857</xdr:rowOff>
    </xdr:from>
    <xdr:to>
      <xdr:col>76</xdr:col>
      <xdr:colOff>27214</xdr:colOff>
      <xdr:row>90</xdr:row>
      <xdr:rowOff>145123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CEE08F2B-4793-498D-84C4-8590268E2950}"/>
            </a:ext>
          </a:extLst>
        </xdr:cNvPr>
        <xdr:cNvCxnSpPr/>
      </xdr:nvCxnSpPr>
      <xdr:spPr>
        <a:xfrm flipV="1">
          <a:off x="38416737" y="20435207"/>
          <a:ext cx="1272577" cy="750641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5586</xdr:colOff>
      <xdr:row>51</xdr:row>
      <xdr:rowOff>166812</xdr:rowOff>
    </xdr:from>
    <xdr:to>
      <xdr:col>41</xdr:col>
      <xdr:colOff>27214</xdr:colOff>
      <xdr:row>62</xdr:row>
      <xdr:rowOff>176893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A6948B4B-8CD9-425E-8170-0454D17F5052}"/>
            </a:ext>
          </a:extLst>
        </xdr:cNvPr>
        <xdr:cNvCxnSpPr/>
      </xdr:nvCxnSpPr>
      <xdr:spPr>
        <a:xfrm>
          <a:off x="25446861" y="11920662"/>
          <a:ext cx="1907578" cy="2629456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27214</xdr:colOff>
      <xdr:row>51</xdr:row>
      <xdr:rowOff>149679</xdr:rowOff>
    </xdr:from>
    <xdr:to>
      <xdr:col>41</xdr:col>
      <xdr:colOff>27214</xdr:colOff>
      <xdr:row>55</xdr:row>
      <xdr:rowOff>136072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CE51FAD3-5877-4147-A640-12825FBCBDC4}"/>
            </a:ext>
          </a:extLst>
        </xdr:cNvPr>
        <xdr:cNvCxnSpPr/>
      </xdr:nvCxnSpPr>
      <xdr:spPr>
        <a:xfrm>
          <a:off x="25468489" y="11903529"/>
          <a:ext cx="1885950" cy="93889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20205</xdr:colOff>
      <xdr:row>51</xdr:row>
      <xdr:rowOff>204108</xdr:rowOff>
    </xdr:from>
    <xdr:to>
      <xdr:col>41</xdr:col>
      <xdr:colOff>13607</xdr:colOff>
      <xdr:row>69</xdr:row>
      <xdr:rowOff>204108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AEB35364-B7F7-4C57-BC5C-66ACC34DEA25}"/>
            </a:ext>
          </a:extLst>
        </xdr:cNvPr>
        <xdr:cNvCxnSpPr/>
      </xdr:nvCxnSpPr>
      <xdr:spPr>
        <a:xfrm>
          <a:off x="25461480" y="11957958"/>
          <a:ext cx="1879352" cy="4286250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1487775</xdr:colOff>
      <xdr:row>40</xdr:row>
      <xdr:rowOff>169058</xdr:rowOff>
    </xdr:from>
    <xdr:to>
      <xdr:col>2</xdr:col>
      <xdr:colOff>966272</xdr:colOff>
      <xdr:row>40</xdr:row>
      <xdr:rowOff>184211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4180C954-DF50-4785-B291-7EA459EB738A}"/>
            </a:ext>
          </a:extLst>
        </xdr:cNvPr>
        <xdr:cNvCxnSpPr/>
      </xdr:nvCxnSpPr>
      <xdr:spPr>
        <a:xfrm flipV="1">
          <a:off x="2249775" y="9332108"/>
          <a:ext cx="1212047" cy="1515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40821</xdr:colOff>
      <xdr:row>51</xdr:row>
      <xdr:rowOff>136071</xdr:rowOff>
    </xdr:from>
    <xdr:to>
      <xdr:col>18</xdr:col>
      <xdr:colOff>13607</xdr:colOff>
      <xdr:row>57</xdr:row>
      <xdr:rowOff>108857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C8C0A334-08A4-4658-967F-954773181543}"/>
            </a:ext>
          </a:extLst>
        </xdr:cNvPr>
        <xdr:cNvCxnSpPr/>
      </xdr:nvCxnSpPr>
      <xdr:spPr>
        <a:xfrm flipV="1">
          <a:off x="17928771" y="11889921"/>
          <a:ext cx="1325336" cy="1401536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27214</xdr:colOff>
      <xdr:row>57</xdr:row>
      <xdr:rowOff>122464</xdr:rowOff>
    </xdr:from>
    <xdr:to>
      <xdr:col>18</xdr:col>
      <xdr:colOff>0</xdr:colOff>
      <xdr:row>63</xdr:row>
      <xdr:rowOff>136072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4A197D15-FAA6-432B-A6D6-B2280E2378D6}"/>
            </a:ext>
          </a:extLst>
        </xdr:cNvPr>
        <xdr:cNvCxnSpPr/>
      </xdr:nvCxnSpPr>
      <xdr:spPr>
        <a:xfrm>
          <a:off x="17915164" y="13305064"/>
          <a:ext cx="1325336" cy="1442358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13805</xdr:colOff>
      <xdr:row>57</xdr:row>
      <xdr:rowOff>176893</xdr:rowOff>
    </xdr:from>
    <xdr:to>
      <xdr:col>24</xdr:col>
      <xdr:colOff>272143</xdr:colOff>
      <xdr:row>63</xdr:row>
      <xdr:rowOff>193261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6D598004-4404-4634-A510-E40984BC7FE8}"/>
            </a:ext>
          </a:extLst>
        </xdr:cNvPr>
        <xdr:cNvCxnSpPr/>
      </xdr:nvCxnSpPr>
      <xdr:spPr>
        <a:xfrm flipV="1">
          <a:off x="20483030" y="13359493"/>
          <a:ext cx="1201313" cy="1445118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27214</xdr:colOff>
      <xdr:row>51</xdr:row>
      <xdr:rowOff>176892</xdr:rowOff>
    </xdr:from>
    <xdr:to>
      <xdr:col>24</xdr:col>
      <xdr:colOff>285750</xdr:colOff>
      <xdr:row>57</xdr:row>
      <xdr:rowOff>108857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D711E8D2-1E5A-47D9-B949-CD777C0C40D8}"/>
            </a:ext>
          </a:extLst>
        </xdr:cNvPr>
        <xdr:cNvCxnSpPr/>
      </xdr:nvCxnSpPr>
      <xdr:spPr>
        <a:xfrm>
          <a:off x="20496439" y="11930742"/>
          <a:ext cx="1201511" cy="136071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6597</xdr:colOff>
      <xdr:row>52</xdr:row>
      <xdr:rowOff>13607</xdr:rowOff>
    </xdr:from>
    <xdr:to>
      <xdr:col>40</xdr:col>
      <xdr:colOff>299357</xdr:colOff>
      <xdr:row>76</xdr:row>
      <xdr:rowOff>163286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1E6C35C8-06A5-4302-81C3-2FB44A877B8C}"/>
            </a:ext>
          </a:extLst>
        </xdr:cNvPr>
        <xdr:cNvCxnSpPr/>
      </xdr:nvCxnSpPr>
      <xdr:spPr>
        <a:xfrm>
          <a:off x="25447872" y="12005582"/>
          <a:ext cx="1864385" cy="5864679"/>
        </a:xfrm>
        <a:prstGeom prst="straightConnector1">
          <a:avLst/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26203</xdr:colOff>
      <xdr:row>90</xdr:row>
      <xdr:rowOff>108672</xdr:rowOff>
    </xdr:from>
    <xdr:to>
      <xdr:col>55</xdr:col>
      <xdr:colOff>16328</xdr:colOff>
      <xdr:row>90</xdr:row>
      <xdr:rowOff>111579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B84066A1-1BAB-40FF-8EC6-C242B6DED92C}"/>
            </a:ext>
          </a:extLst>
        </xdr:cNvPr>
        <xdr:cNvCxnSpPr/>
      </xdr:nvCxnSpPr>
      <xdr:spPr>
        <a:xfrm>
          <a:off x="31039603" y="21149397"/>
          <a:ext cx="1247425" cy="29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1710</xdr:colOff>
      <xdr:row>87</xdr:row>
      <xdr:rowOff>108857</xdr:rowOff>
    </xdr:from>
    <xdr:to>
      <xdr:col>62</xdr:col>
      <xdr:colOff>13607</xdr:colOff>
      <xdr:row>90</xdr:row>
      <xdr:rowOff>125001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F7D5E5B2-5305-4B05-867C-1E34CF18A9EC}"/>
            </a:ext>
          </a:extLst>
        </xdr:cNvPr>
        <xdr:cNvCxnSpPr/>
      </xdr:nvCxnSpPr>
      <xdr:spPr>
        <a:xfrm flipV="1">
          <a:off x="33472560" y="20435207"/>
          <a:ext cx="1269197" cy="73051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15317</xdr:colOff>
      <xdr:row>90</xdr:row>
      <xdr:rowOff>136072</xdr:rowOff>
    </xdr:from>
    <xdr:to>
      <xdr:col>62</xdr:col>
      <xdr:colOff>0</xdr:colOff>
      <xdr:row>93</xdr:row>
      <xdr:rowOff>163286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61F3BD52-BABF-4ED0-B843-7C4B744940DB}"/>
            </a:ext>
          </a:extLst>
        </xdr:cNvPr>
        <xdr:cNvCxnSpPr/>
      </xdr:nvCxnSpPr>
      <xdr:spPr>
        <a:xfrm>
          <a:off x="33486167" y="21176797"/>
          <a:ext cx="1241983" cy="74158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40822</xdr:colOff>
      <xdr:row>87</xdr:row>
      <xdr:rowOff>108857</xdr:rowOff>
    </xdr:from>
    <xdr:to>
      <xdr:col>69</xdr:col>
      <xdr:colOff>13607</xdr:colOff>
      <xdr:row>90</xdr:row>
      <xdr:rowOff>122465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8A588828-11B0-4E96-AE4E-A4288095C68B}"/>
            </a:ext>
          </a:extLst>
        </xdr:cNvPr>
        <xdr:cNvCxnSpPr/>
      </xdr:nvCxnSpPr>
      <xdr:spPr>
        <a:xfrm>
          <a:off x="35988172" y="20435207"/>
          <a:ext cx="1230085" cy="72798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29936</xdr:colOff>
      <xdr:row>90</xdr:row>
      <xdr:rowOff>122465</xdr:rowOff>
    </xdr:from>
    <xdr:to>
      <xdr:col>69</xdr:col>
      <xdr:colOff>0</xdr:colOff>
      <xdr:row>93</xdr:row>
      <xdr:rowOff>138793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4C3B756C-5527-479D-8502-F3C713540221}"/>
            </a:ext>
          </a:extLst>
        </xdr:cNvPr>
        <xdr:cNvCxnSpPr/>
      </xdr:nvCxnSpPr>
      <xdr:spPr>
        <a:xfrm flipV="1">
          <a:off x="35977286" y="21163190"/>
          <a:ext cx="1227364" cy="73070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27215</xdr:colOff>
      <xdr:row>90</xdr:row>
      <xdr:rowOff>149679</xdr:rowOff>
    </xdr:from>
    <xdr:to>
      <xdr:col>76</xdr:col>
      <xdr:colOff>13607</xdr:colOff>
      <xdr:row>93</xdr:row>
      <xdr:rowOff>163286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7EB1F847-57B7-48A0-8F1F-768F03575515}"/>
            </a:ext>
          </a:extLst>
        </xdr:cNvPr>
        <xdr:cNvCxnSpPr/>
      </xdr:nvCxnSpPr>
      <xdr:spPr>
        <a:xfrm>
          <a:off x="38432015" y="21190404"/>
          <a:ext cx="1243692" cy="727982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28925</xdr:colOff>
      <xdr:row>93</xdr:row>
      <xdr:rowOff>138608</xdr:rowOff>
    </xdr:from>
    <xdr:to>
      <xdr:col>83</xdr:col>
      <xdr:colOff>19050</xdr:colOff>
      <xdr:row>93</xdr:row>
      <xdr:rowOff>141515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87C42BE5-6097-44BE-A2C2-BC76FB4DDC88}"/>
            </a:ext>
          </a:extLst>
        </xdr:cNvPr>
        <xdr:cNvCxnSpPr/>
      </xdr:nvCxnSpPr>
      <xdr:spPr>
        <a:xfrm>
          <a:off x="40872125" y="21893708"/>
          <a:ext cx="1247425" cy="29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27215</xdr:colOff>
      <xdr:row>81</xdr:row>
      <xdr:rowOff>108857</xdr:rowOff>
    </xdr:from>
    <xdr:to>
      <xdr:col>76</xdr:col>
      <xdr:colOff>0</xdr:colOff>
      <xdr:row>90</xdr:row>
      <xdr:rowOff>149679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16E3FCB5-1998-4E95-9800-E12588258002}"/>
            </a:ext>
          </a:extLst>
        </xdr:cNvPr>
        <xdr:cNvCxnSpPr/>
      </xdr:nvCxnSpPr>
      <xdr:spPr>
        <a:xfrm flipV="1">
          <a:off x="38432015" y="19006457"/>
          <a:ext cx="1230085" cy="218394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13608</xdr:colOff>
      <xdr:row>74</xdr:row>
      <xdr:rowOff>97972</xdr:rowOff>
    </xdr:from>
    <xdr:to>
      <xdr:col>76</xdr:col>
      <xdr:colOff>16329</xdr:colOff>
      <xdr:row>90</xdr:row>
      <xdr:rowOff>136072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B74072FF-95BA-494F-BECB-C655C7FAB98B}"/>
            </a:ext>
          </a:extLst>
        </xdr:cNvPr>
        <xdr:cNvCxnSpPr/>
      </xdr:nvCxnSpPr>
      <xdr:spPr>
        <a:xfrm flipV="1">
          <a:off x="38418408" y="17328697"/>
          <a:ext cx="1260021" cy="384810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1710</xdr:colOff>
      <xdr:row>74</xdr:row>
      <xdr:rowOff>138608</xdr:rowOff>
    </xdr:from>
    <xdr:to>
      <xdr:col>82</xdr:col>
      <xdr:colOff>304800</xdr:colOff>
      <xdr:row>74</xdr:row>
      <xdr:rowOff>141515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CFC6D5A3-9A4D-4366-AB49-B35BFE3DA377}"/>
            </a:ext>
          </a:extLst>
        </xdr:cNvPr>
        <xdr:cNvCxnSpPr/>
      </xdr:nvCxnSpPr>
      <xdr:spPr>
        <a:xfrm>
          <a:off x="40844910" y="17369333"/>
          <a:ext cx="1246065" cy="29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4431</xdr:colOff>
      <xdr:row>74</xdr:row>
      <xdr:rowOff>141329</xdr:rowOff>
    </xdr:from>
    <xdr:to>
      <xdr:col>89</xdr:col>
      <xdr:colOff>307521</xdr:colOff>
      <xdr:row>74</xdr:row>
      <xdr:rowOff>144236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F82A47D7-AA7D-4374-BB11-9C2EC855132F}"/>
            </a:ext>
          </a:extLst>
        </xdr:cNvPr>
        <xdr:cNvCxnSpPr/>
      </xdr:nvCxnSpPr>
      <xdr:spPr>
        <a:xfrm>
          <a:off x="43314606" y="17372054"/>
          <a:ext cx="1246065" cy="29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40246</xdr:colOff>
      <xdr:row>71</xdr:row>
      <xdr:rowOff>81642</xdr:rowOff>
    </xdr:from>
    <xdr:to>
      <xdr:col>97</xdr:col>
      <xdr:colOff>0</xdr:colOff>
      <xdr:row>74</xdr:row>
      <xdr:rowOff>134155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37E4720F-D027-4EDB-B36D-DFC57722D775}"/>
            </a:ext>
          </a:extLst>
        </xdr:cNvPr>
        <xdr:cNvCxnSpPr/>
      </xdr:nvCxnSpPr>
      <xdr:spPr>
        <a:xfrm flipV="1">
          <a:off x="45788821" y="16597992"/>
          <a:ext cx="1217054" cy="766888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27215</xdr:colOff>
      <xdr:row>74</xdr:row>
      <xdr:rowOff>136072</xdr:rowOff>
    </xdr:from>
    <xdr:to>
      <xdr:col>96</xdr:col>
      <xdr:colOff>299357</xdr:colOff>
      <xdr:row>77</xdr:row>
      <xdr:rowOff>163286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AA09F893-2595-4617-9D99-EEADA4E87ADB}"/>
            </a:ext>
          </a:extLst>
        </xdr:cNvPr>
        <xdr:cNvCxnSpPr/>
      </xdr:nvCxnSpPr>
      <xdr:spPr>
        <a:xfrm>
          <a:off x="45775790" y="17366797"/>
          <a:ext cx="1215117" cy="74158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68037</xdr:colOff>
      <xdr:row>68</xdr:row>
      <xdr:rowOff>114300</xdr:rowOff>
    </xdr:from>
    <xdr:to>
      <xdr:col>75</xdr:col>
      <xdr:colOff>304801</xdr:colOff>
      <xdr:row>90</xdr:row>
      <xdr:rowOff>122464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7909B7D3-7F84-4167-8B01-60473E3D7FCF}"/>
            </a:ext>
          </a:extLst>
        </xdr:cNvPr>
        <xdr:cNvCxnSpPr/>
      </xdr:nvCxnSpPr>
      <xdr:spPr>
        <a:xfrm flipV="1">
          <a:off x="38472837" y="15916275"/>
          <a:ext cx="1179739" cy="5246914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18039</xdr:colOff>
      <xdr:row>87</xdr:row>
      <xdr:rowOff>154936</xdr:rowOff>
    </xdr:from>
    <xdr:to>
      <xdr:col>83</xdr:col>
      <xdr:colOff>8164</xdr:colOff>
      <xdr:row>87</xdr:row>
      <xdr:rowOff>157843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BB9A0B80-0719-4C45-B570-1ADF8AB1DD34}"/>
            </a:ext>
          </a:extLst>
        </xdr:cNvPr>
        <xdr:cNvCxnSpPr/>
      </xdr:nvCxnSpPr>
      <xdr:spPr>
        <a:xfrm>
          <a:off x="40861239" y="20481286"/>
          <a:ext cx="1247425" cy="290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149678</xdr:colOff>
      <xdr:row>89</xdr:row>
      <xdr:rowOff>0</xdr:rowOff>
    </xdr:from>
    <xdr:to>
      <xdr:col>84</xdr:col>
      <xdr:colOff>149679</xdr:colOff>
      <xdr:row>92</xdr:row>
      <xdr:rowOff>0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1A4BB9C4-2B4C-4D43-8EB3-5BCA86359948}"/>
            </a:ext>
          </a:extLst>
        </xdr:cNvPr>
        <xdr:cNvCxnSpPr/>
      </xdr:nvCxnSpPr>
      <xdr:spPr>
        <a:xfrm flipV="1">
          <a:off x="42726428" y="20802600"/>
          <a:ext cx="1" cy="71437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31646</xdr:colOff>
      <xdr:row>66</xdr:row>
      <xdr:rowOff>136071</xdr:rowOff>
    </xdr:from>
    <xdr:to>
      <xdr:col>97</xdr:col>
      <xdr:colOff>0</xdr:colOff>
      <xdr:row>68</xdr:row>
      <xdr:rowOff>114115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E0AE5734-7577-48FD-94C9-61C1A257E520}"/>
            </a:ext>
          </a:extLst>
        </xdr:cNvPr>
        <xdr:cNvCxnSpPr/>
      </xdr:nvCxnSpPr>
      <xdr:spPr>
        <a:xfrm flipV="1">
          <a:off x="40874846" y="15461796"/>
          <a:ext cx="6131029" cy="454294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95251</xdr:colOff>
      <xdr:row>50</xdr:row>
      <xdr:rowOff>54428</xdr:rowOff>
    </xdr:from>
    <xdr:to>
      <xdr:col>90</xdr:col>
      <xdr:colOff>40821</xdr:colOff>
      <xdr:row>68</xdr:row>
      <xdr:rowOff>40821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2622DA0D-2C9D-4C7F-9159-B06980E04F06}"/>
            </a:ext>
          </a:extLst>
        </xdr:cNvPr>
        <xdr:cNvCxnSpPr/>
      </xdr:nvCxnSpPr>
      <xdr:spPr>
        <a:xfrm flipV="1">
          <a:off x="40938451" y="11570153"/>
          <a:ext cx="3669845" cy="427264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13608</xdr:colOff>
      <xdr:row>56</xdr:row>
      <xdr:rowOff>136071</xdr:rowOff>
    </xdr:from>
    <xdr:to>
      <xdr:col>90</xdr:col>
      <xdr:colOff>0</xdr:colOff>
      <xdr:row>68</xdr:row>
      <xdr:rowOff>108857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F59283F7-1257-4CA4-90B7-E2C475CA840D}"/>
            </a:ext>
          </a:extLst>
        </xdr:cNvPr>
        <xdr:cNvCxnSpPr/>
      </xdr:nvCxnSpPr>
      <xdr:spPr>
        <a:xfrm flipV="1">
          <a:off x="40856808" y="13080546"/>
          <a:ext cx="3710667" cy="2830286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54429</xdr:colOff>
      <xdr:row>60</xdr:row>
      <xdr:rowOff>108857</xdr:rowOff>
    </xdr:from>
    <xdr:to>
      <xdr:col>97</xdr:col>
      <xdr:colOff>0</xdr:colOff>
      <xdr:row>68</xdr:row>
      <xdr:rowOff>68036</xdr:rowOff>
    </xdr:to>
    <xdr:cxnSp macro="">
      <xdr:nvCxnSpPr>
        <xdr:cNvPr id="41" name="Conector recto de flecha 40">
          <a:extLst>
            <a:ext uri="{FF2B5EF4-FFF2-40B4-BE49-F238E27FC236}">
              <a16:creationId xmlns:a16="http://schemas.microsoft.com/office/drawing/2014/main" id="{83153793-EB60-4E17-A4CA-9A3CF15EFF39}"/>
            </a:ext>
          </a:extLst>
        </xdr:cNvPr>
        <xdr:cNvCxnSpPr/>
      </xdr:nvCxnSpPr>
      <xdr:spPr>
        <a:xfrm flipV="1">
          <a:off x="40897629" y="14005832"/>
          <a:ext cx="6108246" cy="186417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27215</xdr:colOff>
      <xdr:row>50</xdr:row>
      <xdr:rowOff>95250</xdr:rowOff>
    </xdr:from>
    <xdr:to>
      <xdr:col>90</xdr:col>
      <xdr:colOff>13607</xdr:colOff>
      <xdr:row>87</xdr:row>
      <xdr:rowOff>108857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FFAB5AC2-55E4-4E0D-91D0-6DA2E496ECAF}"/>
            </a:ext>
          </a:extLst>
        </xdr:cNvPr>
        <xdr:cNvCxnSpPr/>
      </xdr:nvCxnSpPr>
      <xdr:spPr>
        <a:xfrm flipV="1">
          <a:off x="43337390" y="11610975"/>
          <a:ext cx="1243692" cy="8824232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40822</xdr:colOff>
      <xdr:row>56</xdr:row>
      <xdr:rowOff>176893</xdr:rowOff>
    </xdr:from>
    <xdr:to>
      <xdr:col>89</xdr:col>
      <xdr:colOff>285750</xdr:colOff>
      <xdr:row>87</xdr:row>
      <xdr:rowOff>108857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B7A326EB-CD90-4A14-A136-37BEACB1D190}"/>
            </a:ext>
          </a:extLst>
        </xdr:cNvPr>
        <xdr:cNvCxnSpPr/>
      </xdr:nvCxnSpPr>
      <xdr:spPr>
        <a:xfrm flipV="1">
          <a:off x="43350997" y="13121368"/>
          <a:ext cx="1187903" cy="731383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0</xdr:colOff>
      <xdr:row>56</xdr:row>
      <xdr:rowOff>108857</xdr:rowOff>
    </xdr:from>
    <xdr:to>
      <xdr:col>97</xdr:col>
      <xdr:colOff>0</xdr:colOff>
      <xdr:row>60</xdr:row>
      <xdr:rowOff>122465</xdr:rowOff>
    </xdr:to>
    <xdr:cxnSp macro="">
      <xdr:nvCxnSpPr>
        <xdr:cNvPr id="44" name="Conector recto de flecha 43">
          <a:extLst>
            <a:ext uri="{FF2B5EF4-FFF2-40B4-BE49-F238E27FC236}">
              <a16:creationId xmlns:a16="http://schemas.microsoft.com/office/drawing/2014/main" id="{BCE2D875-D091-4051-B336-7843F3661451}"/>
            </a:ext>
          </a:extLst>
        </xdr:cNvPr>
        <xdr:cNvCxnSpPr/>
      </xdr:nvCxnSpPr>
      <xdr:spPr>
        <a:xfrm>
          <a:off x="45748575" y="13053332"/>
          <a:ext cx="1257300" cy="966108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27215</xdr:colOff>
      <xdr:row>56</xdr:row>
      <xdr:rowOff>108857</xdr:rowOff>
    </xdr:from>
    <xdr:to>
      <xdr:col>97</xdr:col>
      <xdr:colOff>13607</xdr:colOff>
      <xdr:row>66</xdr:row>
      <xdr:rowOff>122464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892A99B2-9989-43F6-B9B5-6821592C996D}"/>
            </a:ext>
          </a:extLst>
        </xdr:cNvPr>
        <xdr:cNvCxnSpPr/>
      </xdr:nvCxnSpPr>
      <xdr:spPr>
        <a:xfrm>
          <a:off x="45775790" y="13053332"/>
          <a:ext cx="1243692" cy="2394857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13608</xdr:colOff>
      <xdr:row>62</xdr:row>
      <xdr:rowOff>136072</xdr:rowOff>
    </xdr:from>
    <xdr:to>
      <xdr:col>48</xdr:col>
      <xdr:colOff>0</xdr:colOff>
      <xdr:row>62</xdr:row>
      <xdr:rowOff>136072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DA5D42A3-91AC-496C-A413-9444DF67E2E3}"/>
            </a:ext>
          </a:extLst>
        </xdr:cNvPr>
        <xdr:cNvCxnSpPr/>
      </xdr:nvCxnSpPr>
      <xdr:spPr>
        <a:xfrm>
          <a:off x="28550508" y="14509297"/>
          <a:ext cx="1243692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2722</xdr:colOff>
      <xdr:row>62</xdr:row>
      <xdr:rowOff>149679</xdr:rowOff>
    </xdr:from>
    <xdr:to>
      <xdr:col>47</xdr:col>
      <xdr:colOff>299357</xdr:colOff>
      <xdr:row>69</xdr:row>
      <xdr:rowOff>138794</xdr:rowOff>
    </xdr:to>
    <xdr:cxnSp macro="">
      <xdr:nvCxnSpPr>
        <xdr:cNvPr id="47" name="Conector recto de flecha 46">
          <a:extLst>
            <a:ext uri="{FF2B5EF4-FFF2-40B4-BE49-F238E27FC236}">
              <a16:creationId xmlns:a16="http://schemas.microsoft.com/office/drawing/2014/main" id="{E6D6EA0E-0E44-4FC3-A3B6-AB9EA7C26479}"/>
            </a:ext>
          </a:extLst>
        </xdr:cNvPr>
        <xdr:cNvCxnSpPr/>
      </xdr:nvCxnSpPr>
      <xdr:spPr>
        <a:xfrm flipV="1">
          <a:off x="28539622" y="14522904"/>
          <a:ext cx="1239610" cy="165599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19050</xdr:colOff>
      <xdr:row>55</xdr:row>
      <xdr:rowOff>127909</xdr:rowOff>
    </xdr:from>
    <xdr:to>
      <xdr:col>48</xdr:col>
      <xdr:colOff>0</xdr:colOff>
      <xdr:row>62</xdr:row>
      <xdr:rowOff>122465</xdr:rowOff>
    </xdr:to>
    <xdr:cxnSp macro="">
      <xdr:nvCxnSpPr>
        <xdr:cNvPr id="48" name="Conector recto de flecha 47">
          <a:extLst>
            <a:ext uri="{FF2B5EF4-FFF2-40B4-BE49-F238E27FC236}">
              <a16:creationId xmlns:a16="http://schemas.microsoft.com/office/drawing/2014/main" id="{B818AD86-04B5-4FEF-84AF-801A713A3AC6}"/>
            </a:ext>
          </a:extLst>
        </xdr:cNvPr>
        <xdr:cNvCxnSpPr/>
      </xdr:nvCxnSpPr>
      <xdr:spPr>
        <a:xfrm>
          <a:off x="28555950" y="12834259"/>
          <a:ext cx="1238250" cy="1661431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16329</xdr:colOff>
      <xdr:row>62</xdr:row>
      <xdr:rowOff>138794</xdr:rowOff>
    </xdr:from>
    <xdr:to>
      <xdr:col>55</xdr:col>
      <xdr:colOff>2721</xdr:colOff>
      <xdr:row>62</xdr:row>
      <xdr:rowOff>138794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80EDAE4A-8D00-49C4-B84D-A43F9D3CDEE9}"/>
            </a:ext>
          </a:extLst>
        </xdr:cNvPr>
        <xdr:cNvCxnSpPr/>
      </xdr:nvCxnSpPr>
      <xdr:spPr>
        <a:xfrm>
          <a:off x="31029729" y="14512019"/>
          <a:ext cx="1243692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5443</xdr:colOff>
      <xdr:row>62</xdr:row>
      <xdr:rowOff>155123</xdr:rowOff>
    </xdr:from>
    <xdr:to>
      <xdr:col>61</xdr:col>
      <xdr:colOff>304800</xdr:colOff>
      <xdr:row>62</xdr:row>
      <xdr:rowOff>155123</xdr:rowOff>
    </xdr:to>
    <xdr:cxnSp macro="">
      <xdr:nvCxnSpPr>
        <xdr:cNvPr id="50" name="Conector recto de flecha 49">
          <a:extLst>
            <a:ext uri="{FF2B5EF4-FFF2-40B4-BE49-F238E27FC236}">
              <a16:creationId xmlns:a16="http://schemas.microsoft.com/office/drawing/2014/main" id="{2EA4635C-1BB8-46B8-9760-BECCBA619F22}"/>
            </a:ext>
          </a:extLst>
        </xdr:cNvPr>
        <xdr:cNvCxnSpPr/>
      </xdr:nvCxnSpPr>
      <xdr:spPr>
        <a:xfrm>
          <a:off x="33476293" y="14528348"/>
          <a:ext cx="1242332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22678</xdr:colOff>
      <xdr:row>36</xdr:row>
      <xdr:rowOff>90714</xdr:rowOff>
    </xdr:from>
    <xdr:to>
      <xdr:col>110</xdr:col>
      <xdr:colOff>22678</xdr:colOff>
      <xdr:row>50</xdr:row>
      <xdr:rowOff>158750</xdr:rowOff>
    </xdr:to>
    <xdr:cxnSp macro="">
      <xdr:nvCxnSpPr>
        <xdr:cNvPr id="51" name="Conector recto de flecha 50">
          <a:extLst>
            <a:ext uri="{FF2B5EF4-FFF2-40B4-BE49-F238E27FC236}">
              <a16:creationId xmlns:a16="http://schemas.microsoft.com/office/drawing/2014/main" id="{5944CC5D-BE8C-4A60-AF07-0FE65F0EDE31}"/>
            </a:ext>
          </a:extLst>
        </xdr:cNvPr>
        <xdr:cNvCxnSpPr/>
      </xdr:nvCxnSpPr>
      <xdr:spPr>
        <a:xfrm flipV="1">
          <a:off x="45771253" y="8339364"/>
          <a:ext cx="5629275" cy="3335111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14883</xdr:colOff>
      <xdr:row>38</xdr:row>
      <xdr:rowOff>13415</xdr:rowOff>
    </xdr:from>
    <xdr:to>
      <xdr:col>110</xdr:col>
      <xdr:colOff>268310</xdr:colOff>
      <xdr:row>60</xdr:row>
      <xdr:rowOff>163710</xdr:rowOff>
    </xdr:to>
    <xdr:cxnSp macro="">
      <xdr:nvCxnSpPr>
        <xdr:cNvPr id="52" name="Conector recto de flecha 51">
          <a:extLst>
            <a:ext uri="{FF2B5EF4-FFF2-40B4-BE49-F238E27FC236}">
              <a16:creationId xmlns:a16="http://schemas.microsoft.com/office/drawing/2014/main" id="{40CE6C74-2BDF-425D-B04C-D4A8D2552416}"/>
            </a:ext>
          </a:extLst>
        </xdr:cNvPr>
        <xdr:cNvCxnSpPr/>
      </xdr:nvCxnSpPr>
      <xdr:spPr>
        <a:xfrm flipV="1">
          <a:off x="48249483" y="8719265"/>
          <a:ext cx="3396677" cy="534142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9979</xdr:colOff>
      <xdr:row>36</xdr:row>
      <xdr:rowOff>136071</xdr:rowOff>
    </xdr:from>
    <xdr:to>
      <xdr:col>110</xdr:col>
      <xdr:colOff>0</xdr:colOff>
      <xdr:row>66</xdr:row>
      <xdr:rowOff>146051</xdr:rowOff>
    </xdr:to>
    <xdr:cxnSp macro="">
      <xdr:nvCxnSpPr>
        <xdr:cNvPr id="53" name="Conector recto de flecha 52">
          <a:extLst>
            <a:ext uri="{FF2B5EF4-FFF2-40B4-BE49-F238E27FC236}">
              <a16:creationId xmlns:a16="http://schemas.microsoft.com/office/drawing/2014/main" id="{AB671EB4-1EE9-4877-B9DF-9E341DC1EC41}"/>
            </a:ext>
          </a:extLst>
        </xdr:cNvPr>
        <xdr:cNvCxnSpPr/>
      </xdr:nvCxnSpPr>
      <xdr:spPr>
        <a:xfrm flipV="1">
          <a:off x="48244579" y="8384721"/>
          <a:ext cx="3133271" cy="708705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0</xdr:colOff>
      <xdr:row>36</xdr:row>
      <xdr:rowOff>181428</xdr:rowOff>
    </xdr:from>
    <xdr:to>
      <xdr:col>110</xdr:col>
      <xdr:colOff>0</xdr:colOff>
      <xdr:row>71</xdr:row>
      <xdr:rowOff>136071</xdr:rowOff>
    </xdr:to>
    <xdr:cxnSp macro="">
      <xdr:nvCxnSpPr>
        <xdr:cNvPr id="54" name="Conector recto de flecha 53">
          <a:extLst>
            <a:ext uri="{FF2B5EF4-FFF2-40B4-BE49-F238E27FC236}">
              <a16:creationId xmlns:a16="http://schemas.microsoft.com/office/drawing/2014/main" id="{600C03BE-4A93-4F5A-847C-21BF8B1CD15F}"/>
            </a:ext>
          </a:extLst>
        </xdr:cNvPr>
        <xdr:cNvCxnSpPr/>
      </xdr:nvCxnSpPr>
      <xdr:spPr>
        <a:xfrm flipV="1">
          <a:off x="48234600" y="8430078"/>
          <a:ext cx="3143250" cy="822234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45357</xdr:colOff>
      <xdr:row>36</xdr:row>
      <xdr:rowOff>204107</xdr:rowOff>
    </xdr:from>
    <xdr:to>
      <xdr:col>109</xdr:col>
      <xdr:colOff>294821</xdr:colOff>
      <xdr:row>77</xdr:row>
      <xdr:rowOff>136072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90C3661F-D864-4794-B788-0155AA1339F8}"/>
            </a:ext>
          </a:extLst>
        </xdr:cNvPr>
        <xdr:cNvCxnSpPr/>
      </xdr:nvCxnSpPr>
      <xdr:spPr>
        <a:xfrm flipV="1">
          <a:off x="48279957" y="8452757"/>
          <a:ext cx="3078389" cy="962841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45357</xdr:colOff>
      <xdr:row>81</xdr:row>
      <xdr:rowOff>158750</xdr:rowOff>
    </xdr:from>
    <xdr:to>
      <xdr:col>106</xdr:col>
      <xdr:colOff>272143</xdr:colOff>
      <xdr:row>81</xdr:row>
      <xdr:rowOff>158750</xdr:rowOff>
    </xdr:to>
    <xdr:cxnSp macro="">
      <xdr:nvCxnSpPr>
        <xdr:cNvPr id="56" name="Conector recto de flecha 55">
          <a:extLst>
            <a:ext uri="{FF2B5EF4-FFF2-40B4-BE49-F238E27FC236}">
              <a16:creationId xmlns:a16="http://schemas.microsoft.com/office/drawing/2014/main" id="{11835CF0-A7DC-4251-87F7-014290B52833}"/>
            </a:ext>
          </a:extLst>
        </xdr:cNvPr>
        <xdr:cNvCxnSpPr/>
      </xdr:nvCxnSpPr>
      <xdr:spPr>
        <a:xfrm>
          <a:off x="40888557" y="19056350"/>
          <a:ext cx="9504136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16329</xdr:colOff>
      <xdr:row>93</xdr:row>
      <xdr:rowOff>129721</xdr:rowOff>
    </xdr:from>
    <xdr:to>
      <xdr:col>107</xdr:col>
      <xdr:colOff>226785</xdr:colOff>
      <xdr:row>93</xdr:row>
      <xdr:rowOff>129721</xdr:rowOff>
    </xdr:to>
    <xdr:cxnSp macro="">
      <xdr:nvCxnSpPr>
        <xdr:cNvPr id="57" name="Conector recto de flecha 56">
          <a:extLst>
            <a:ext uri="{FF2B5EF4-FFF2-40B4-BE49-F238E27FC236}">
              <a16:creationId xmlns:a16="http://schemas.microsoft.com/office/drawing/2014/main" id="{CA6AD42B-A5E9-4649-A12C-19ECBA965446}"/>
            </a:ext>
          </a:extLst>
        </xdr:cNvPr>
        <xdr:cNvCxnSpPr/>
      </xdr:nvCxnSpPr>
      <xdr:spPr>
        <a:xfrm>
          <a:off x="43326504" y="21884821"/>
          <a:ext cx="7335156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226785</xdr:colOff>
      <xdr:row>38</xdr:row>
      <xdr:rowOff>22679</xdr:rowOff>
    </xdr:from>
    <xdr:to>
      <xdr:col>110</xdr:col>
      <xdr:colOff>272143</xdr:colOff>
      <xdr:row>81</xdr:row>
      <xdr:rowOff>158750</xdr:rowOff>
    </xdr:to>
    <xdr:cxnSp macro="">
      <xdr:nvCxnSpPr>
        <xdr:cNvPr id="58" name="Conector recto de flecha 57">
          <a:extLst>
            <a:ext uri="{FF2B5EF4-FFF2-40B4-BE49-F238E27FC236}">
              <a16:creationId xmlns:a16="http://schemas.microsoft.com/office/drawing/2014/main" id="{354CBDAE-2F0F-4C9D-A853-9C7752D7E3C5}"/>
            </a:ext>
          </a:extLst>
        </xdr:cNvPr>
        <xdr:cNvCxnSpPr/>
      </xdr:nvCxnSpPr>
      <xdr:spPr>
        <a:xfrm flipV="1">
          <a:off x="50347335" y="8728529"/>
          <a:ext cx="1302658" cy="1032782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204107</xdr:colOff>
      <xdr:row>38</xdr:row>
      <xdr:rowOff>16329</xdr:rowOff>
    </xdr:from>
    <xdr:to>
      <xdr:col>111</xdr:col>
      <xdr:colOff>265793</xdr:colOff>
      <xdr:row>93</xdr:row>
      <xdr:rowOff>136071</xdr:rowOff>
    </xdr:to>
    <xdr:cxnSp macro="">
      <xdr:nvCxnSpPr>
        <xdr:cNvPr id="59" name="Conector recto de flecha 58">
          <a:extLst>
            <a:ext uri="{FF2B5EF4-FFF2-40B4-BE49-F238E27FC236}">
              <a16:creationId xmlns:a16="http://schemas.microsoft.com/office/drawing/2014/main" id="{07A792CD-3AFC-4166-9A8B-CDFF5904F012}"/>
            </a:ext>
          </a:extLst>
        </xdr:cNvPr>
        <xdr:cNvCxnSpPr/>
      </xdr:nvCxnSpPr>
      <xdr:spPr>
        <a:xfrm flipV="1">
          <a:off x="50638982" y="8722179"/>
          <a:ext cx="1480911" cy="13168992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19049</xdr:colOff>
      <xdr:row>36</xdr:row>
      <xdr:rowOff>45357</xdr:rowOff>
    </xdr:from>
    <xdr:to>
      <xdr:col>110</xdr:col>
      <xdr:colOff>22678</xdr:colOff>
      <xdr:row>48</xdr:row>
      <xdr:rowOff>141516</xdr:rowOff>
    </xdr:to>
    <xdr:cxnSp macro="">
      <xdr:nvCxnSpPr>
        <xdr:cNvPr id="60" name="Conector recto de flecha 59">
          <a:extLst>
            <a:ext uri="{FF2B5EF4-FFF2-40B4-BE49-F238E27FC236}">
              <a16:creationId xmlns:a16="http://schemas.microsoft.com/office/drawing/2014/main" id="{C555DCFA-353E-4B95-A593-0927C95CABA7}"/>
            </a:ext>
          </a:extLst>
        </xdr:cNvPr>
        <xdr:cNvCxnSpPr/>
      </xdr:nvCxnSpPr>
      <xdr:spPr>
        <a:xfrm flipV="1">
          <a:off x="28555949" y="8294007"/>
          <a:ext cx="22844579" cy="2886984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19050</xdr:colOff>
      <xdr:row>36</xdr:row>
      <xdr:rowOff>45357</xdr:rowOff>
    </xdr:from>
    <xdr:to>
      <xdr:col>109</xdr:col>
      <xdr:colOff>294821</xdr:colOff>
      <xdr:row>42</xdr:row>
      <xdr:rowOff>114300</xdr:rowOff>
    </xdr:to>
    <xdr:cxnSp macro="">
      <xdr:nvCxnSpPr>
        <xdr:cNvPr id="61" name="Conector recto de flecha 60">
          <a:extLst>
            <a:ext uri="{FF2B5EF4-FFF2-40B4-BE49-F238E27FC236}">
              <a16:creationId xmlns:a16="http://schemas.microsoft.com/office/drawing/2014/main" id="{1AC5DD8A-611E-4069-9A0B-ACEB357940F8}"/>
            </a:ext>
          </a:extLst>
        </xdr:cNvPr>
        <xdr:cNvCxnSpPr/>
      </xdr:nvCxnSpPr>
      <xdr:spPr>
        <a:xfrm flipV="1">
          <a:off x="28555950" y="8294007"/>
          <a:ext cx="22802396" cy="1440543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36</xdr:row>
      <xdr:rowOff>90714</xdr:rowOff>
    </xdr:from>
    <xdr:to>
      <xdr:col>110</xdr:col>
      <xdr:colOff>22678</xdr:colOff>
      <xdr:row>36</xdr:row>
      <xdr:rowOff>113393</xdr:rowOff>
    </xdr:to>
    <xdr:cxnSp macro="">
      <xdr:nvCxnSpPr>
        <xdr:cNvPr id="62" name="Conector recto de flecha 61">
          <a:extLst>
            <a:ext uri="{FF2B5EF4-FFF2-40B4-BE49-F238E27FC236}">
              <a16:creationId xmlns:a16="http://schemas.microsoft.com/office/drawing/2014/main" id="{38D1F7A7-5DD2-4DA6-8571-6065EB560A84}"/>
            </a:ext>
          </a:extLst>
        </xdr:cNvPr>
        <xdr:cNvCxnSpPr/>
      </xdr:nvCxnSpPr>
      <xdr:spPr>
        <a:xfrm flipV="1">
          <a:off x="28536900" y="8339364"/>
          <a:ext cx="22863628" cy="22679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12699</xdr:colOff>
      <xdr:row>36</xdr:row>
      <xdr:rowOff>68035</xdr:rowOff>
    </xdr:from>
    <xdr:to>
      <xdr:col>109</xdr:col>
      <xdr:colOff>294821</xdr:colOff>
      <xdr:row>62</xdr:row>
      <xdr:rowOff>135166</xdr:rowOff>
    </xdr:to>
    <xdr:cxnSp macro="">
      <xdr:nvCxnSpPr>
        <xdr:cNvPr id="63" name="Conector recto de flecha 62">
          <a:extLst>
            <a:ext uri="{FF2B5EF4-FFF2-40B4-BE49-F238E27FC236}">
              <a16:creationId xmlns:a16="http://schemas.microsoft.com/office/drawing/2014/main" id="{61EEC9FC-6FC4-402E-B156-A670486F435D}"/>
            </a:ext>
          </a:extLst>
        </xdr:cNvPr>
        <xdr:cNvCxnSpPr/>
      </xdr:nvCxnSpPr>
      <xdr:spPr>
        <a:xfrm flipV="1">
          <a:off x="35960049" y="8316685"/>
          <a:ext cx="15398297" cy="6191706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19050</xdr:colOff>
      <xdr:row>36</xdr:row>
      <xdr:rowOff>158750</xdr:rowOff>
    </xdr:from>
    <xdr:to>
      <xdr:col>110</xdr:col>
      <xdr:colOff>22678</xdr:colOff>
      <xdr:row>76</xdr:row>
      <xdr:rowOff>114300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FBB9A99D-C8FD-4019-9C0A-ED55FD78A5D3}"/>
            </a:ext>
          </a:extLst>
        </xdr:cNvPr>
        <xdr:cNvCxnSpPr/>
      </xdr:nvCxnSpPr>
      <xdr:spPr>
        <a:xfrm flipV="1">
          <a:off x="28555950" y="8407400"/>
          <a:ext cx="22844578" cy="941387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83</xdr:row>
      <xdr:rowOff>113393</xdr:rowOff>
    </xdr:from>
    <xdr:to>
      <xdr:col>109</xdr:col>
      <xdr:colOff>294821</xdr:colOff>
      <xdr:row>83</xdr:row>
      <xdr:rowOff>113393</xdr:rowOff>
    </xdr:to>
    <xdr:cxnSp macro="">
      <xdr:nvCxnSpPr>
        <xdr:cNvPr id="65" name="Conector recto de flecha 64">
          <a:extLst>
            <a:ext uri="{FF2B5EF4-FFF2-40B4-BE49-F238E27FC236}">
              <a16:creationId xmlns:a16="http://schemas.microsoft.com/office/drawing/2014/main" id="{AC63C55D-4432-4A9F-93F1-FE92A949C110}"/>
            </a:ext>
          </a:extLst>
        </xdr:cNvPr>
        <xdr:cNvCxnSpPr/>
      </xdr:nvCxnSpPr>
      <xdr:spPr>
        <a:xfrm>
          <a:off x="28536900" y="19487243"/>
          <a:ext cx="22821446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226785</xdr:colOff>
      <xdr:row>38</xdr:row>
      <xdr:rowOff>45357</xdr:rowOff>
    </xdr:from>
    <xdr:to>
      <xdr:col>112</xdr:col>
      <xdr:colOff>181428</xdr:colOff>
      <xdr:row>83</xdr:row>
      <xdr:rowOff>113393</xdr:rowOff>
    </xdr:to>
    <xdr:cxnSp macro="">
      <xdr:nvCxnSpPr>
        <xdr:cNvPr id="66" name="Conector recto de flecha 65">
          <a:extLst>
            <a:ext uri="{FF2B5EF4-FFF2-40B4-BE49-F238E27FC236}">
              <a16:creationId xmlns:a16="http://schemas.microsoft.com/office/drawing/2014/main" id="{3D27346C-B996-42EF-87EF-6255E575552F}"/>
            </a:ext>
          </a:extLst>
        </xdr:cNvPr>
        <xdr:cNvCxnSpPr/>
      </xdr:nvCxnSpPr>
      <xdr:spPr>
        <a:xfrm flipV="1">
          <a:off x="51290310" y="8751207"/>
          <a:ext cx="1059543" cy="10736036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28015</xdr:colOff>
      <xdr:row>36</xdr:row>
      <xdr:rowOff>204107</xdr:rowOff>
    </xdr:from>
    <xdr:to>
      <xdr:col>109</xdr:col>
      <xdr:colOff>294821</xdr:colOff>
      <xdr:row>57</xdr:row>
      <xdr:rowOff>154081</xdr:rowOff>
    </xdr:to>
    <xdr:cxnSp macro="">
      <xdr:nvCxnSpPr>
        <xdr:cNvPr id="67" name="Conector recto de flecha 66">
          <a:extLst>
            <a:ext uri="{FF2B5EF4-FFF2-40B4-BE49-F238E27FC236}">
              <a16:creationId xmlns:a16="http://schemas.microsoft.com/office/drawing/2014/main" id="{972BFF8D-92F0-40F4-9434-C4D3FCDEE453}"/>
            </a:ext>
          </a:extLst>
        </xdr:cNvPr>
        <xdr:cNvCxnSpPr/>
      </xdr:nvCxnSpPr>
      <xdr:spPr>
        <a:xfrm flipV="1">
          <a:off x="31041415" y="8452757"/>
          <a:ext cx="20316931" cy="4883924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22679</xdr:colOff>
      <xdr:row>57</xdr:row>
      <xdr:rowOff>158750</xdr:rowOff>
    </xdr:from>
    <xdr:to>
      <xdr:col>51</xdr:col>
      <xdr:colOff>68035</xdr:colOff>
      <xdr:row>57</xdr:row>
      <xdr:rowOff>167821</xdr:rowOff>
    </xdr:to>
    <xdr:cxnSp macro="">
      <xdr:nvCxnSpPr>
        <xdr:cNvPr id="68" name="Conector recto de flecha 67">
          <a:extLst>
            <a:ext uri="{FF2B5EF4-FFF2-40B4-BE49-F238E27FC236}">
              <a16:creationId xmlns:a16="http://schemas.microsoft.com/office/drawing/2014/main" id="{339E03BF-C689-4CC3-B3CA-444635EDEE3A}"/>
            </a:ext>
          </a:extLst>
        </xdr:cNvPr>
        <xdr:cNvCxnSpPr/>
      </xdr:nvCxnSpPr>
      <xdr:spPr>
        <a:xfrm flipV="1">
          <a:off x="25463954" y="13341350"/>
          <a:ext cx="5617481" cy="9071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109D-CD48-4714-AC3F-B157BEDEADE4}">
  <sheetPr>
    <pageSetUpPr fitToPage="1"/>
  </sheetPr>
  <dimension ref="B2:DO765"/>
  <sheetViews>
    <sheetView tabSelected="1" view="pageBreakPreview" topLeftCell="A48" zoomScale="25" zoomScaleNormal="25" zoomScaleSheetLayoutView="25" workbookViewId="0">
      <selection activeCell="G82" sqref="G82"/>
    </sheetView>
  </sheetViews>
  <sheetFormatPr baseColWidth="10" defaultRowHeight="15" x14ac:dyDescent="0.25"/>
  <cols>
    <col min="2" max="2" width="26" style="1" customWidth="1"/>
    <col min="3" max="3" width="36" customWidth="1"/>
    <col min="5" max="5" width="62.42578125" customWidth="1"/>
    <col min="6" max="6" width="21.28515625" style="2" customWidth="1"/>
    <col min="7" max="7" width="18.140625" style="2" customWidth="1"/>
    <col min="8" max="8" width="16.5703125" style="2" customWidth="1"/>
    <col min="9" max="9" width="20" style="2" customWidth="1"/>
    <col min="12" max="12" width="6.85546875" customWidth="1"/>
    <col min="13" max="13" width="8.85546875" customWidth="1"/>
    <col min="14" max="14" width="6.42578125" customWidth="1"/>
    <col min="15" max="15" width="6.140625" customWidth="1"/>
    <col min="16" max="18" width="4.7109375" customWidth="1"/>
    <col min="19" max="19" width="7.140625" customWidth="1"/>
    <col min="20" max="20" width="4.7109375" customWidth="1"/>
    <col min="21" max="21" width="6.5703125" customWidth="1"/>
    <col min="22" max="25" width="4.7109375" customWidth="1"/>
    <col min="26" max="26" width="6" customWidth="1"/>
    <col min="27" max="27" width="4.7109375" customWidth="1"/>
    <col min="28" max="28" width="7.140625" customWidth="1"/>
    <col min="29" max="32" width="4.7109375" customWidth="1"/>
    <col min="33" max="33" width="6.42578125" customWidth="1"/>
    <col min="34" max="34" width="4.7109375" customWidth="1"/>
    <col min="35" max="35" width="7.85546875" customWidth="1"/>
    <col min="36" max="41" width="4.7109375" customWidth="1"/>
    <col min="42" max="42" width="6.140625" customWidth="1"/>
    <col min="43" max="43" width="4.7109375" customWidth="1"/>
    <col min="44" max="44" width="7.28515625" customWidth="1"/>
    <col min="45" max="48" width="4.7109375" customWidth="1"/>
    <col min="49" max="49" width="7" customWidth="1"/>
    <col min="50" max="50" width="4.7109375" customWidth="1"/>
    <col min="51" max="51" width="6.5703125" customWidth="1"/>
    <col min="52" max="55" width="4.7109375" customWidth="1"/>
    <col min="56" max="56" width="6.5703125" customWidth="1"/>
    <col min="57" max="57" width="4.7109375" customWidth="1"/>
    <col min="58" max="58" width="6.7109375" customWidth="1"/>
    <col min="59" max="62" width="4.7109375" customWidth="1"/>
    <col min="63" max="63" width="6.5703125" customWidth="1"/>
    <col min="64" max="64" width="4.7109375" customWidth="1"/>
    <col min="65" max="65" width="7" customWidth="1"/>
    <col min="66" max="69" width="4.7109375" customWidth="1"/>
    <col min="70" max="70" width="6.7109375" customWidth="1"/>
    <col min="71" max="71" width="4.7109375" customWidth="1"/>
    <col min="72" max="72" width="6.5703125" customWidth="1"/>
    <col min="73" max="76" width="4.7109375" customWidth="1"/>
    <col min="77" max="77" width="6.28515625" customWidth="1"/>
    <col min="78" max="78" width="4.7109375" customWidth="1"/>
    <col min="79" max="79" width="6.7109375" customWidth="1"/>
    <col min="80" max="83" width="4.7109375" customWidth="1"/>
    <col min="84" max="84" width="7.140625" customWidth="1"/>
    <col min="85" max="85" width="4.7109375" customWidth="1"/>
    <col min="86" max="86" width="6.28515625" customWidth="1"/>
    <col min="87" max="90" width="4.7109375" customWidth="1"/>
    <col min="91" max="91" width="6.7109375" customWidth="1"/>
    <col min="92" max="92" width="4.7109375" customWidth="1"/>
    <col min="93" max="93" width="6.28515625" customWidth="1"/>
    <col min="94" max="97" width="4.7109375" customWidth="1"/>
    <col min="98" max="98" width="6.28515625" customWidth="1"/>
    <col min="99" max="99" width="4.7109375" customWidth="1"/>
    <col min="100" max="100" width="7.42578125" customWidth="1"/>
    <col min="101" max="110" width="4.7109375" customWidth="1"/>
    <col min="111" max="111" width="7.140625" customWidth="1"/>
    <col min="112" max="112" width="4.7109375" customWidth="1"/>
    <col min="113" max="113" width="7.5703125" customWidth="1"/>
    <col min="114" max="178" width="4.7109375" customWidth="1"/>
  </cols>
  <sheetData>
    <row r="2" spans="2:10" x14ac:dyDescent="0.25">
      <c r="E2" t="s">
        <v>0</v>
      </c>
    </row>
    <row r="4" spans="2:10" ht="15.75" thickBot="1" x14ac:dyDescent="0.3"/>
    <row r="5" spans="2:10" s="9" customFormat="1" ht="30.75" thickBot="1" x14ac:dyDescent="0.3">
      <c r="B5" s="3"/>
      <c r="C5" s="4" t="s">
        <v>1</v>
      </c>
      <c r="D5" s="5" t="s">
        <v>2</v>
      </c>
      <c r="E5" s="6" t="s">
        <v>3</v>
      </c>
      <c r="F5" s="7" t="s">
        <v>4</v>
      </c>
      <c r="G5" s="7" t="s">
        <v>5</v>
      </c>
      <c r="H5" s="4" t="s">
        <v>6</v>
      </c>
      <c r="I5" s="6" t="s">
        <v>7</v>
      </c>
      <c r="J5" s="8" t="s">
        <v>8</v>
      </c>
    </row>
    <row r="6" spans="2:10" ht="18" customHeight="1" thickBot="1" x14ac:dyDescent="0.3">
      <c r="B6" s="67" t="s">
        <v>9</v>
      </c>
      <c r="C6" s="65" t="s">
        <v>10</v>
      </c>
      <c r="D6" s="10">
        <v>1</v>
      </c>
      <c r="E6" s="11" t="s">
        <v>11</v>
      </c>
      <c r="F6" s="12" t="s">
        <v>12</v>
      </c>
      <c r="G6" s="12">
        <v>20</v>
      </c>
      <c r="H6" s="12">
        <v>30</v>
      </c>
      <c r="I6" s="13">
        <v>45</v>
      </c>
      <c r="J6" s="14">
        <f>(G6+4*H6+I6)/6</f>
        <v>30.833333333333332</v>
      </c>
    </row>
    <row r="7" spans="2:10" ht="18" customHeight="1" thickBot="1" x14ac:dyDescent="0.3">
      <c r="B7" s="57"/>
      <c r="C7" s="59"/>
      <c r="D7" s="15">
        <v>2</v>
      </c>
      <c r="E7" s="16" t="s">
        <v>13</v>
      </c>
      <c r="F7" s="17" t="s">
        <v>12</v>
      </c>
      <c r="G7" s="17">
        <v>10</v>
      </c>
      <c r="H7" s="17">
        <v>15</v>
      </c>
      <c r="I7" s="18">
        <v>20</v>
      </c>
      <c r="J7" s="14">
        <f t="shared" ref="J7:J43" si="0">(G7+4*H7+I7)/6</f>
        <v>15</v>
      </c>
    </row>
    <row r="8" spans="2:10" ht="18" customHeight="1" thickBot="1" x14ac:dyDescent="0.3">
      <c r="B8" s="57"/>
      <c r="C8" s="66"/>
      <c r="D8" s="19">
        <v>3</v>
      </c>
      <c r="E8" s="20" t="s">
        <v>14</v>
      </c>
      <c r="F8" s="21" t="s">
        <v>12</v>
      </c>
      <c r="G8" s="21">
        <v>3</v>
      </c>
      <c r="H8" s="21">
        <v>5</v>
      </c>
      <c r="I8" s="22">
        <v>8</v>
      </c>
      <c r="J8" s="14">
        <f t="shared" si="0"/>
        <v>5.166666666666667</v>
      </c>
    </row>
    <row r="9" spans="2:10" ht="18" customHeight="1" thickBot="1" x14ac:dyDescent="0.3">
      <c r="B9" s="57"/>
      <c r="C9" s="58" t="s">
        <v>15</v>
      </c>
      <c r="D9" s="10">
        <v>4</v>
      </c>
      <c r="E9" s="23" t="s">
        <v>16</v>
      </c>
      <c r="F9" s="24" t="s">
        <v>17</v>
      </c>
      <c r="G9" s="12">
        <v>14</v>
      </c>
      <c r="H9" s="12">
        <v>20</v>
      </c>
      <c r="I9" s="13">
        <v>25</v>
      </c>
      <c r="J9" s="14">
        <f t="shared" si="0"/>
        <v>19.833333333333332</v>
      </c>
    </row>
    <row r="10" spans="2:10" ht="18" customHeight="1" thickBot="1" x14ac:dyDescent="0.3">
      <c r="B10" s="57"/>
      <c r="C10" s="66"/>
      <c r="D10" s="19">
        <v>5</v>
      </c>
      <c r="E10" s="20" t="s">
        <v>18</v>
      </c>
      <c r="F10" s="21">
        <v>4</v>
      </c>
      <c r="G10" s="21">
        <v>5</v>
      </c>
      <c r="H10" s="21">
        <v>10</v>
      </c>
      <c r="I10" s="22">
        <v>15</v>
      </c>
      <c r="J10" s="14">
        <f t="shared" si="0"/>
        <v>10</v>
      </c>
    </row>
    <row r="11" spans="2:10" ht="18" customHeight="1" thickBot="1" x14ac:dyDescent="0.3">
      <c r="B11" s="57" t="s">
        <v>19</v>
      </c>
      <c r="C11" s="58" t="s">
        <v>20</v>
      </c>
      <c r="D11" s="10">
        <v>6</v>
      </c>
      <c r="E11" s="25" t="s">
        <v>21</v>
      </c>
      <c r="F11" s="12">
        <v>1</v>
      </c>
      <c r="G11" s="12">
        <v>10</v>
      </c>
      <c r="H11" s="12">
        <v>20</v>
      </c>
      <c r="I11" s="13">
        <v>25</v>
      </c>
      <c r="J11" s="14">
        <f t="shared" si="0"/>
        <v>19.166666666666668</v>
      </c>
    </row>
    <row r="12" spans="2:10" ht="18" customHeight="1" thickBot="1" x14ac:dyDescent="0.3">
      <c r="B12" s="57"/>
      <c r="C12" s="59"/>
      <c r="D12" s="15">
        <v>7</v>
      </c>
      <c r="E12" s="26" t="s">
        <v>22</v>
      </c>
      <c r="F12" s="17">
        <v>6</v>
      </c>
      <c r="G12" s="17">
        <v>7</v>
      </c>
      <c r="H12" s="17">
        <v>10</v>
      </c>
      <c r="I12" s="18">
        <v>15</v>
      </c>
      <c r="J12" s="14">
        <f t="shared" si="0"/>
        <v>10.333333333333334</v>
      </c>
    </row>
    <row r="13" spans="2:10" ht="18" customHeight="1" thickBot="1" x14ac:dyDescent="0.3">
      <c r="B13" s="57"/>
      <c r="C13" s="59"/>
      <c r="D13" s="15">
        <v>8</v>
      </c>
      <c r="E13" s="26" t="s">
        <v>23</v>
      </c>
      <c r="F13" s="17">
        <v>6</v>
      </c>
      <c r="G13" s="17">
        <v>7</v>
      </c>
      <c r="H13" s="17">
        <v>10</v>
      </c>
      <c r="I13" s="18">
        <v>15</v>
      </c>
      <c r="J13" s="14">
        <f t="shared" si="0"/>
        <v>10.333333333333334</v>
      </c>
    </row>
    <row r="14" spans="2:10" ht="18" customHeight="1" thickBot="1" x14ac:dyDescent="0.3">
      <c r="B14" s="57"/>
      <c r="C14" s="66"/>
      <c r="D14" s="27">
        <v>9</v>
      </c>
      <c r="E14" s="28" t="s">
        <v>24</v>
      </c>
      <c r="F14" s="21">
        <v>6</v>
      </c>
      <c r="G14" s="21">
        <v>8</v>
      </c>
      <c r="H14" s="21">
        <v>15</v>
      </c>
      <c r="I14" s="22">
        <v>20</v>
      </c>
      <c r="J14" s="14">
        <f t="shared" si="0"/>
        <v>14.666666666666666</v>
      </c>
    </row>
    <row r="15" spans="2:10" ht="18" customHeight="1" thickBot="1" x14ac:dyDescent="0.3">
      <c r="B15" s="57"/>
      <c r="C15" s="58" t="s">
        <v>25</v>
      </c>
      <c r="D15" s="29">
        <v>10</v>
      </c>
      <c r="E15" s="25" t="s">
        <v>26</v>
      </c>
      <c r="F15" s="12">
        <v>6</v>
      </c>
      <c r="G15" s="12">
        <v>5</v>
      </c>
      <c r="H15" s="12">
        <v>10</v>
      </c>
      <c r="I15" s="13">
        <v>15</v>
      </c>
      <c r="J15" s="14">
        <f t="shared" si="0"/>
        <v>10</v>
      </c>
    </row>
    <row r="16" spans="2:10" ht="18" customHeight="1" thickBot="1" x14ac:dyDescent="0.3">
      <c r="B16" s="57"/>
      <c r="C16" s="59"/>
      <c r="D16" s="30">
        <v>11</v>
      </c>
      <c r="E16" s="26" t="s">
        <v>27</v>
      </c>
      <c r="F16" s="17">
        <v>6.9</v>
      </c>
      <c r="G16" s="17">
        <v>5</v>
      </c>
      <c r="H16" s="17">
        <v>10</v>
      </c>
      <c r="I16" s="18">
        <v>15</v>
      </c>
      <c r="J16" s="14">
        <f t="shared" si="0"/>
        <v>10</v>
      </c>
    </row>
    <row r="17" spans="2:77" ht="18" customHeight="1" thickBot="1" x14ac:dyDescent="0.3">
      <c r="B17" s="57"/>
      <c r="C17" s="66"/>
      <c r="D17" s="31">
        <v>12</v>
      </c>
      <c r="E17" s="28" t="s">
        <v>28</v>
      </c>
      <c r="F17" s="21">
        <v>6.9</v>
      </c>
      <c r="G17" s="21">
        <v>5</v>
      </c>
      <c r="H17" s="21">
        <v>10</v>
      </c>
      <c r="I17" s="22">
        <v>15</v>
      </c>
      <c r="J17" s="14">
        <f t="shared" si="0"/>
        <v>10</v>
      </c>
    </row>
    <row r="18" spans="2:77" ht="18" customHeight="1" thickBot="1" x14ac:dyDescent="0.3">
      <c r="B18" s="57" t="s">
        <v>29</v>
      </c>
      <c r="C18" s="32" t="s">
        <v>30</v>
      </c>
      <c r="D18" s="29">
        <v>13</v>
      </c>
      <c r="E18" s="25" t="s">
        <v>31</v>
      </c>
      <c r="F18" s="12" t="s">
        <v>32</v>
      </c>
      <c r="G18" s="12">
        <v>8</v>
      </c>
      <c r="H18" s="12">
        <v>10</v>
      </c>
      <c r="I18" s="13">
        <v>15</v>
      </c>
      <c r="J18" s="14">
        <f t="shared" si="0"/>
        <v>10.5</v>
      </c>
    </row>
    <row r="19" spans="2:77" ht="18" customHeight="1" thickBot="1" x14ac:dyDescent="0.3">
      <c r="B19" s="57"/>
      <c r="C19" s="33" t="s">
        <v>33</v>
      </c>
      <c r="D19" s="31">
        <v>14</v>
      </c>
      <c r="E19" s="28" t="s">
        <v>34</v>
      </c>
      <c r="F19" s="21" t="s">
        <v>32</v>
      </c>
      <c r="G19" s="21">
        <v>15</v>
      </c>
      <c r="H19" s="21">
        <v>20</v>
      </c>
      <c r="I19" s="22">
        <v>25</v>
      </c>
      <c r="J19" s="14">
        <f t="shared" si="0"/>
        <v>20</v>
      </c>
    </row>
    <row r="20" spans="2:77" ht="18" customHeight="1" thickBot="1" x14ac:dyDescent="0.3">
      <c r="B20" s="53" t="s">
        <v>35</v>
      </c>
      <c r="C20" s="58" t="s">
        <v>36</v>
      </c>
      <c r="D20" s="29">
        <v>15</v>
      </c>
      <c r="E20" s="34" t="s">
        <v>37</v>
      </c>
      <c r="F20" s="12">
        <v>6</v>
      </c>
      <c r="G20" s="12">
        <v>10</v>
      </c>
      <c r="H20" s="12">
        <v>15</v>
      </c>
      <c r="I20" s="13">
        <v>20</v>
      </c>
      <c r="J20" s="14">
        <f t="shared" si="0"/>
        <v>15</v>
      </c>
    </row>
    <row r="21" spans="2:77" ht="18" customHeight="1" thickBot="1" x14ac:dyDescent="0.3">
      <c r="B21" s="53"/>
      <c r="C21" s="59"/>
      <c r="D21" s="30">
        <v>16</v>
      </c>
      <c r="E21" s="35" t="s">
        <v>38</v>
      </c>
      <c r="F21" s="17">
        <v>15</v>
      </c>
      <c r="G21" s="17">
        <v>15</v>
      </c>
      <c r="H21" s="17">
        <v>20</v>
      </c>
      <c r="I21" s="18">
        <v>25</v>
      </c>
      <c r="J21" s="14">
        <f t="shared" si="0"/>
        <v>20</v>
      </c>
    </row>
    <row r="22" spans="2:77" ht="18" customHeight="1" thickBot="1" x14ac:dyDescent="0.3">
      <c r="B22" s="53"/>
      <c r="C22" s="60"/>
      <c r="D22" s="31">
        <v>17</v>
      </c>
      <c r="E22" s="36" t="s">
        <v>39</v>
      </c>
      <c r="F22" s="21">
        <v>16</v>
      </c>
      <c r="G22" s="21">
        <v>30</v>
      </c>
      <c r="H22" s="21">
        <v>45</v>
      </c>
      <c r="I22" s="22">
        <v>60</v>
      </c>
      <c r="J22" s="14">
        <f t="shared" si="0"/>
        <v>45</v>
      </c>
    </row>
    <row r="23" spans="2:77" ht="18" customHeight="1" thickBot="1" x14ac:dyDescent="0.3">
      <c r="B23" s="53"/>
      <c r="C23" s="61" t="s">
        <v>40</v>
      </c>
      <c r="D23" s="29">
        <v>18</v>
      </c>
      <c r="E23" s="34" t="s">
        <v>41</v>
      </c>
      <c r="F23" s="12">
        <v>17</v>
      </c>
      <c r="G23" s="12">
        <v>60</v>
      </c>
      <c r="H23" s="12">
        <v>85</v>
      </c>
      <c r="I23" s="13">
        <v>120</v>
      </c>
      <c r="J23" s="14">
        <f t="shared" si="0"/>
        <v>86.666666666666671</v>
      </c>
    </row>
    <row r="24" spans="2:77" ht="18" customHeight="1" thickBot="1" x14ac:dyDescent="0.3">
      <c r="B24" s="53"/>
      <c r="C24" s="62"/>
      <c r="D24" s="31">
        <v>19</v>
      </c>
      <c r="E24" s="36" t="s">
        <v>42</v>
      </c>
      <c r="F24" s="21">
        <v>17</v>
      </c>
      <c r="G24" s="21">
        <v>20</v>
      </c>
      <c r="H24" s="21">
        <v>40</v>
      </c>
      <c r="I24" s="22">
        <v>60</v>
      </c>
      <c r="J24" s="14">
        <f t="shared" si="0"/>
        <v>40</v>
      </c>
    </row>
    <row r="25" spans="2:77" ht="18" customHeight="1" thickBot="1" x14ac:dyDescent="0.3">
      <c r="B25" s="53"/>
      <c r="C25" s="61" t="s">
        <v>43</v>
      </c>
      <c r="D25" s="29">
        <v>20</v>
      </c>
      <c r="E25" s="34" t="s">
        <v>44</v>
      </c>
      <c r="F25" s="12">
        <v>18.190000000000001</v>
      </c>
      <c r="G25" s="12">
        <v>20</v>
      </c>
      <c r="H25" s="12">
        <v>30</v>
      </c>
      <c r="I25" s="13">
        <v>45</v>
      </c>
      <c r="J25" s="14">
        <f t="shared" si="0"/>
        <v>30.833333333333332</v>
      </c>
    </row>
    <row r="26" spans="2:77" ht="18" customHeight="1" thickBot="1" x14ac:dyDescent="0.3">
      <c r="B26" s="53"/>
      <c r="C26" s="63"/>
      <c r="D26" s="30">
        <v>21</v>
      </c>
      <c r="E26" s="35" t="s">
        <v>45</v>
      </c>
      <c r="F26" s="17">
        <v>20</v>
      </c>
      <c r="G26" s="17">
        <v>22</v>
      </c>
      <c r="H26" s="17">
        <v>45</v>
      </c>
      <c r="I26" s="18">
        <v>50</v>
      </c>
      <c r="J26" s="14">
        <f t="shared" si="0"/>
        <v>42</v>
      </c>
    </row>
    <row r="27" spans="2:77" ht="18" customHeight="1" thickBot="1" x14ac:dyDescent="0.3">
      <c r="B27" s="53"/>
      <c r="C27" s="63"/>
      <c r="D27" s="30">
        <v>22</v>
      </c>
      <c r="E27" s="35" t="s">
        <v>46</v>
      </c>
      <c r="F27" s="17">
        <v>20</v>
      </c>
      <c r="G27" s="17">
        <v>50</v>
      </c>
      <c r="H27" s="17">
        <v>80</v>
      </c>
      <c r="I27" s="18">
        <v>100</v>
      </c>
      <c r="J27" s="14">
        <f t="shared" si="0"/>
        <v>78.333333333333329</v>
      </c>
    </row>
    <row r="28" spans="2:77" ht="18" customHeight="1" thickBot="1" x14ac:dyDescent="0.3">
      <c r="B28" s="53"/>
      <c r="C28" s="63"/>
      <c r="D28" s="30">
        <v>23</v>
      </c>
      <c r="E28" s="35" t="s">
        <v>47</v>
      </c>
      <c r="F28" s="17">
        <v>22</v>
      </c>
      <c r="G28" s="17">
        <v>35</v>
      </c>
      <c r="H28" s="17">
        <v>60</v>
      </c>
      <c r="I28" s="18">
        <v>85</v>
      </c>
      <c r="J28" s="14">
        <f t="shared" si="0"/>
        <v>60</v>
      </c>
      <c r="AR28" s="64" t="s">
        <v>48</v>
      </c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</row>
    <row r="29" spans="2:77" ht="18" customHeight="1" thickBot="1" x14ac:dyDescent="0.3">
      <c r="B29" s="53"/>
      <c r="C29" s="62"/>
      <c r="D29" s="31">
        <v>24</v>
      </c>
      <c r="E29" s="36" t="s">
        <v>49</v>
      </c>
      <c r="F29" s="21">
        <v>20</v>
      </c>
      <c r="G29" s="21">
        <v>7</v>
      </c>
      <c r="H29" s="21">
        <v>10</v>
      </c>
      <c r="I29" s="22">
        <v>15</v>
      </c>
      <c r="J29" s="14">
        <f t="shared" si="0"/>
        <v>10.333333333333334</v>
      </c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</row>
    <row r="30" spans="2:77" ht="18" customHeight="1" thickBot="1" x14ac:dyDescent="0.3">
      <c r="B30" s="53"/>
      <c r="C30" s="61" t="s">
        <v>50</v>
      </c>
      <c r="D30" s="29">
        <v>25</v>
      </c>
      <c r="E30" s="34" t="s">
        <v>51</v>
      </c>
      <c r="F30" s="12">
        <v>20</v>
      </c>
      <c r="G30" s="12">
        <v>25</v>
      </c>
      <c r="H30" s="12">
        <v>30</v>
      </c>
      <c r="I30" s="13">
        <v>42</v>
      </c>
      <c r="J30" s="14">
        <f t="shared" si="0"/>
        <v>31.166666666666668</v>
      </c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</row>
    <row r="31" spans="2:77" ht="18" customHeight="1" thickBot="1" x14ac:dyDescent="0.3">
      <c r="B31" s="53"/>
      <c r="C31" s="63"/>
      <c r="D31" s="30">
        <v>26</v>
      </c>
      <c r="E31" s="35" t="s">
        <v>52</v>
      </c>
      <c r="F31" s="17">
        <v>25</v>
      </c>
      <c r="G31" s="17">
        <v>22</v>
      </c>
      <c r="H31" s="17">
        <v>30</v>
      </c>
      <c r="I31" s="18">
        <v>42</v>
      </c>
      <c r="J31" s="14">
        <f t="shared" si="0"/>
        <v>30.666666666666668</v>
      </c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</row>
    <row r="32" spans="2:77" ht="18" customHeight="1" thickBot="1" x14ac:dyDescent="0.3">
      <c r="B32" s="53"/>
      <c r="C32" s="63"/>
      <c r="D32" s="30">
        <v>27</v>
      </c>
      <c r="E32" s="35" t="s">
        <v>53</v>
      </c>
      <c r="F32" s="17">
        <v>26</v>
      </c>
      <c r="G32" s="17">
        <v>25</v>
      </c>
      <c r="H32" s="17">
        <v>30</v>
      </c>
      <c r="I32" s="18">
        <v>42</v>
      </c>
      <c r="J32" s="14">
        <f t="shared" si="0"/>
        <v>31.166666666666668</v>
      </c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</row>
    <row r="33" spans="2:113" ht="18" customHeight="1" thickBot="1" x14ac:dyDescent="0.3">
      <c r="B33" s="53"/>
      <c r="C33" s="63"/>
      <c r="D33" s="30">
        <v>28</v>
      </c>
      <c r="E33" s="35" t="s">
        <v>54</v>
      </c>
      <c r="F33" s="17">
        <v>27</v>
      </c>
      <c r="G33" s="17">
        <v>12</v>
      </c>
      <c r="H33" s="17">
        <v>15</v>
      </c>
      <c r="I33" s="18">
        <v>20</v>
      </c>
      <c r="J33" s="14">
        <f t="shared" si="0"/>
        <v>15.333333333333334</v>
      </c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</row>
    <row r="34" spans="2:113" ht="18" customHeight="1" thickBot="1" x14ac:dyDescent="0.3">
      <c r="B34" s="53"/>
      <c r="C34" s="62"/>
      <c r="D34" s="31">
        <v>29</v>
      </c>
      <c r="E34" s="36" t="s">
        <v>55</v>
      </c>
      <c r="F34" s="21">
        <v>27</v>
      </c>
      <c r="G34" s="21">
        <v>12</v>
      </c>
      <c r="H34" s="21">
        <v>15</v>
      </c>
      <c r="I34" s="22">
        <v>20</v>
      </c>
      <c r="J34" s="14">
        <f t="shared" si="0"/>
        <v>15.333333333333334</v>
      </c>
    </row>
    <row r="35" spans="2:113" ht="18" customHeight="1" thickBot="1" x14ac:dyDescent="0.3">
      <c r="B35" s="53"/>
      <c r="C35" s="65" t="s">
        <v>56</v>
      </c>
      <c r="D35" s="29">
        <v>30</v>
      </c>
      <c r="E35" s="37" t="s">
        <v>57</v>
      </c>
      <c r="F35" s="38">
        <v>20</v>
      </c>
      <c r="G35" s="38">
        <v>70</v>
      </c>
      <c r="H35" s="38">
        <v>90</v>
      </c>
      <c r="I35" s="39">
        <v>120</v>
      </c>
      <c r="J35" s="14">
        <f t="shared" si="0"/>
        <v>91.666666666666671</v>
      </c>
    </row>
    <row r="36" spans="2:113" ht="18" customHeight="1" thickBot="1" x14ac:dyDescent="0.3">
      <c r="B36" s="53"/>
      <c r="C36" s="59"/>
      <c r="D36" s="30">
        <v>31</v>
      </c>
      <c r="E36" s="26" t="s">
        <v>58</v>
      </c>
      <c r="F36" s="17">
        <v>21.23</v>
      </c>
      <c r="G36" s="17">
        <v>15</v>
      </c>
      <c r="H36" s="17">
        <v>20</v>
      </c>
      <c r="I36" s="18">
        <v>15</v>
      </c>
      <c r="J36" s="14">
        <f t="shared" si="0"/>
        <v>18.333333333333332</v>
      </c>
      <c r="AP36" s="40">
        <f>+AI51</f>
        <v>50</v>
      </c>
      <c r="AQ36" s="41">
        <v>7</v>
      </c>
      <c r="AR36" s="40">
        <f>+AP36+AQ38</f>
        <v>60</v>
      </c>
      <c r="DG36" s="40">
        <f>MAX(AR36,AR42,AR48,AI57,BM62,AR76,CO50,CV60,CV66,CV71,CV77,CA81,AR83,CH93)</f>
        <v>385</v>
      </c>
      <c r="DH36" s="41" t="s">
        <v>59</v>
      </c>
      <c r="DI36" s="40">
        <f>+DG36+DH38</f>
        <v>385</v>
      </c>
    </row>
    <row r="37" spans="2:113" ht="18" customHeight="1" thickBot="1" x14ac:dyDescent="0.3">
      <c r="B37" s="53"/>
      <c r="C37" s="59"/>
      <c r="D37" s="30">
        <v>32</v>
      </c>
      <c r="E37" s="26" t="s">
        <v>60</v>
      </c>
      <c r="F37" s="17">
        <v>30.31</v>
      </c>
      <c r="G37" s="17">
        <v>8</v>
      </c>
      <c r="H37" s="17">
        <v>10</v>
      </c>
      <c r="I37" s="18">
        <v>15</v>
      </c>
      <c r="J37" s="14">
        <f t="shared" si="0"/>
        <v>10.5</v>
      </c>
      <c r="AP37" s="40">
        <f>+AP38-AP36</f>
        <v>325</v>
      </c>
      <c r="AQ37" s="40"/>
      <c r="AR37" s="40">
        <f>+AR38-AR36</f>
        <v>325</v>
      </c>
      <c r="DG37" s="42">
        <f>+DG38-DG36</f>
        <v>0</v>
      </c>
      <c r="DH37" s="42"/>
      <c r="DI37" s="42">
        <f>+DI38-DI36</f>
        <v>0</v>
      </c>
    </row>
    <row r="38" spans="2:113" ht="18" customHeight="1" thickBot="1" x14ac:dyDescent="0.3">
      <c r="B38" s="53"/>
      <c r="C38" s="59"/>
      <c r="D38" s="30">
        <v>33</v>
      </c>
      <c r="E38" s="26" t="s">
        <v>61</v>
      </c>
      <c r="F38" s="17">
        <v>30.31</v>
      </c>
      <c r="G38" s="17">
        <v>18</v>
      </c>
      <c r="H38" s="17">
        <v>20</v>
      </c>
      <c r="I38" s="18">
        <v>25</v>
      </c>
      <c r="J38" s="14">
        <f t="shared" si="0"/>
        <v>20.5</v>
      </c>
      <c r="AP38" s="40">
        <f>+AR38-AQ38</f>
        <v>375</v>
      </c>
      <c r="AQ38" s="40">
        <v>10</v>
      </c>
      <c r="AR38" s="40">
        <f>+DG38</f>
        <v>385</v>
      </c>
      <c r="DG38" s="40">
        <f>+DI38-DH38</f>
        <v>385</v>
      </c>
      <c r="DH38" s="40">
        <v>0</v>
      </c>
      <c r="DI38" s="40">
        <f>+DI36</f>
        <v>385</v>
      </c>
    </row>
    <row r="39" spans="2:113" ht="18" customHeight="1" thickBot="1" x14ac:dyDescent="0.3">
      <c r="B39" s="53"/>
      <c r="C39" s="59"/>
      <c r="D39" s="30">
        <v>34</v>
      </c>
      <c r="E39" s="26" t="s">
        <v>62</v>
      </c>
      <c r="F39" s="17">
        <v>30.33</v>
      </c>
      <c r="G39" s="17">
        <v>15</v>
      </c>
      <c r="H39" s="17">
        <v>20</v>
      </c>
      <c r="I39" s="18">
        <v>25</v>
      </c>
      <c r="J39" s="14">
        <f t="shared" si="0"/>
        <v>20</v>
      </c>
    </row>
    <row r="40" spans="2:113" ht="18" customHeight="1" thickBot="1" x14ac:dyDescent="0.3">
      <c r="B40" s="53"/>
      <c r="C40" s="66"/>
      <c r="D40" s="31">
        <v>35</v>
      </c>
      <c r="E40" s="28" t="s">
        <v>63</v>
      </c>
      <c r="F40" s="21">
        <v>30.33</v>
      </c>
      <c r="G40" s="21">
        <v>15</v>
      </c>
      <c r="H40" s="21">
        <v>20</v>
      </c>
      <c r="I40" s="22">
        <v>25</v>
      </c>
      <c r="J40" s="14">
        <f t="shared" si="0"/>
        <v>20</v>
      </c>
    </row>
    <row r="41" spans="2:113" ht="18" customHeight="1" thickBot="1" x14ac:dyDescent="0.3">
      <c r="B41" s="53" t="s">
        <v>64</v>
      </c>
      <c r="C41" s="43" t="s">
        <v>65</v>
      </c>
      <c r="D41" s="44">
        <v>36</v>
      </c>
      <c r="E41" s="45" t="s">
        <v>66</v>
      </c>
      <c r="F41" s="46" t="s">
        <v>67</v>
      </c>
      <c r="G41" s="46">
        <v>8</v>
      </c>
      <c r="H41" s="46">
        <v>10</v>
      </c>
      <c r="I41" s="47">
        <v>15</v>
      </c>
      <c r="J41" s="14">
        <f t="shared" si="0"/>
        <v>10.5</v>
      </c>
    </row>
    <row r="42" spans="2:113" ht="18" customHeight="1" thickBot="1" x14ac:dyDescent="0.3">
      <c r="B42" s="53"/>
      <c r="C42" s="54" t="s">
        <v>68</v>
      </c>
      <c r="D42" s="29">
        <v>37</v>
      </c>
      <c r="E42" s="37" t="s">
        <v>69</v>
      </c>
      <c r="F42" s="38">
        <v>36</v>
      </c>
      <c r="G42" s="38">
        <v>12</v>
      </c>
      <c r="H42" s="38">
        <v>15</v>
      </c>
      <c r="I42" s="39">
        <v>20</v>
      </c>
      <c r="J42" s="14">
        <f t="shared" si="0"/>
        <v>15.333333333333334</v>
      </c>
      <c r="AP42" s="40">
        <f>+AI51</f>
        <v>50</v>
      </c>
      <c r="AQ42" s="41">
        <v>8</v>
      </c>
      <c r="AR42" s="40">
        <f>+AP42+AQ44</f>
        <v>60</v>
      </c>
    </row>
    <row r="43" spans="2:113" ht="18" customHeight="1" thickBot="1" x14ac:dyDescent="0.3">
      <c r="B43" s="53"/>
      <c r="C43" s="55"/>
      <c r="D43" s="31">
        <v>38</v>
      </c>
      <c r="E43" s="28" t="s">
        <v>70</v>
      </c>
      <c r="F43" s="21">
        <v>37</v>
      </c>
      <c r="G43" s="21">
        <v>15</v>
      </c>
      <c r="H43" s="21">
        <v>20</v>
      </c>
      <c r="I43" s="22">
        <v>25</v>
      </c>
      <c r="J43" s="14">
        <f t="shared" si="0"/>
        <v>20</v>
      </c>
      <c r="AP43" s="40">
        <f>+AP44-AP42</f>
        <v>325</v>
      </c>
      <c r="AQ43" s="40"/>
      <c r="AR43" s="40">
        <f>+AR44-AR42</f>
        <v>325</v>
      </c>
    </row>
    <row r="44" spans="2:113" ht="18.75" x14ac:dyDescent="0.25">
      <c r="AP44" s="40">
        <f>+AR44-AQ44</f>
        <v>375</v>
      </c>
      <c r="AQ44" s="40">
        <v>10</v>
      </c>
      <c r="AR44" s="40">
        <f>+DG38</f>
        <v>385</v>
      </c>
    </row>
    <row r="45" spans="2:113" ht="18.95" customHeight="1" x14ac:dyDescent="0.3"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9"/>
      <c r="AQ45" s="49"/>
      <c r="AR45" s="49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</row>
    <row r="46" spans="2:113" ht="18.95" customHeight="1" x14ac:dyDescent="0.3"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9"/>
      <c r="AQ46" s="49"/>
      <c r="AR46" s="49"/>
      <c r="AV46" s="48"/>
      <c r="AW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</row>
    <row r="47" spans="2:113" ht="18.95" customHeight="1" x14ac:dyDescent="0.3"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9"/>
      <c r="AQ47" s="49"/>
      <c r="AR47" s="49"/>
      <c r="AV47" s="48"/>
      <c r="AW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</row>
    <row r="48" spans="2:113" ht="18.95" customHeight="1" x14ac:dyDescent="0.25"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0">
        <f>+AI51</f>
        <v>50</v>
      </c>
      <c r="AQ48" s="41">
        <v>9</v>
      </c>
      <c r="AR48" s="40">
        <f>+AP48+AQ50</f>
        <v>65</v>
      </c>
      <c r="AV48" s="48"/>
      <c r="AW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</row>
    <row r="49" spans="12:119" ht="18.95" customHeight="1" x14ac:dyDescent="0.3">
      <c r="L49" s="48"/>
      <c r="M49" s="48"/>
      <c r="N49" s="48"/>
      <c r="O49" s="48"/>
      <c r="P49" s="48"/>
      <c r="Q49" s="48"/>
      <c r="R49" s="48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0">
        <f>+AP50-AP48</f>
        <v>320</v>
      </c>
      <c r="AQ49" s="40"/>
      <c r="AR49" s="40">
        <f>+AR50-AR48</f>
        <v>320</v>
      </c>
      <c r="AS49" s="49"/>
      <c r="AT49" s="49"/>
      <c r="AU49" s="49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</row>
    <row r="50" spans="12:119" ht="18.95" customHeight="1" x14ac:dyDescent="0.3">
      <c r="L50" s="48"/>
      <c r="M50" s="48"/>
      <c r="N50" s="48"/>
      <c r="O50" s="48"/>
      <c r="P50" s="48"/>
      <c r="Q50" s="48"/>
      <c r="R50" s="48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8"/>
      <c r="AE50" s="48"/>
      <c r="AF50" s="48"/>
      <c r="AG50" s="49"/>
      <c r="AH50" s="49"/>
      <c r="AI50" s="49"/>
      <c r="AJ50" s="48"/>
      <c r="AK50" s="48"/>
      <c r="AL50" s="48"/>
      <c r="AM50" s="48"/>
      <c r="AN50" s="48"/>
      <c r="AO50" s="49"/>
      <c r="AP50" s="40">
        <f>+AR50-AQ50</f>
        <v>370</v>
      </c>
      <c r="AQ50" s="40">
        <v>15</v>
      </c>
      <c r="AR50" s="40">
        <f>+DG38</f>
        <v>385</v>
      </c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CM50" s="40">
        <f>MAX(CA68,CH87)</f>
        <v>335</v>
      </c>
      <c r="CN50" s="41">
        <v>32</v>
      </c>
      <c r="CO50" s="40">
        <f>+CM50+CN52</f>
        <v>345</v>
      </c>
    </row>
    <row r="51" spans="12:119" ht="18.95" customHeight="1" x14ac:dyDescent="0.3">
      <c r="L51" s="48"/>
      <c r="M51" s="48"/>
      <c r="N51" s="48"/>
      <c r="O51" s="48"/>
      <c r="P51" s="48"/>
      <c r="Q51" s="48"/>
      <c r="R51" s="48"/>
      <c r="S51" s="40">
        <f>+N57</f>
        <v>0</v>
      </c>
      <c r="T51" s="41">
        <v>1</v>
      </c>
      <c r="U51" s="40">
        <f>+S51+T53</f>
        <v>30</v>
      </c>
      <c r="V51" s="49"/>
      <c r="W51" s="49"/>
      <c r="X51" s="49"/>
      <c r="Y51" s="49"/>
      <c r="Z51" s="49"/>
      <c r="AA51" s="49"/>
      <c r="AB51" s="49"/>
      <c r="AC51" s="49"/>
      <c r="AD51" s="48"/>
      <c r="AE51" s="48"/>
      <c r="AF51" s="48"/>
      <c r="AG51" s="40">
        <f>+U51</f>
        <v>30</v>
      </c>
      <c r="AH51" s="41">
        <v>6</v>
      </c>
      <c r="AI51" s="40">
        <f>+AG51+AH53</f>
        <v>50</v>
      </c>
      <c r="AJ51" s="48"/>
      <c r="AK51" s="48"/>
      <c r="AL51" s="48"/>
      <c r="AM51" s="48"/>
      <c r="AN51" s="48"/>
      <c r="AO51" s="49"/>
      <c r="AP51" s="49"/>
      <c r="AQ51" s="49"/>
      <c r="AR51" s="49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CM51" s="40">
        <f>+CM52-CM50</f>
        <v>40</v>
      </c>
      <c r="CN51" s="40"/>
      <c r="CO51" s="40">
        <f>+CO52-CO50</f>
        <v>40</v>
      </c>
    </row>
    <row r="52" spans="12:119" ht="18.95" customHeight="1" x14ac:dyDescent="0.3">
      <c r="L52" s="48"/>
      <c r="M52" s="48"/>
      <c r="N52" s="48"/>
      <c r="O52" s="48"/>
      <c r="P52" s="48"/>
      <c r="Q52" s="48"/>
      <c r="R52" s="48"/>
      <c r="S52" s="42">
        <f>+S53-S51</f>
        <v>0</v>
      </c>
      <c r="T52" s="42"/>
      <c r="U52" s="42">
        <f>+U53-U51</f>
        <v>0</v>
      </c>
      <c r="V52" s="49"/>
      <c r="W52" s="48"/>
      <c r="X52" s="48"/>
      <c r="Y52" s="48"/>
      <c r="Z52" s="49"/>
      <c r="AA52" s="49"/>
      <c r="AB52" s="49"/>
      <c r="AC52" s="49"/>
      <c r="AD52" s="48"/>
      <c r="AE52" s="48"/>
      <c r="AF52" s="48"/>
      <c r="AG52" s="42">
        <f>+AG53-AG51</f>
        <v>0</v>
      </c>
      <c r="AH52" s="42"/>
      <c r="AI52" s="42">
        <f>+AI53-AI51</f>
        <v>0</v>
      </c>
      <c r="AJ52" s="48"/>
      <c r="AK52" s="48"/>
      <c r="AL52" s="48"/>
      <c r="AM52" s="48"/>
      <c r="AN52" s="48"/>
      <c r="AO52" s="49"/>
      <c r="AP52" s="49"/>
      <c r="AQ52" s="49"/>
      <c r="AR52" s="49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CM52" s="40">
        <f>+CO52-CN52</f>
        <v>375</v>
      </c>
      <c r="CN52" s="40">
        <v>10</v>
      </c>
      <c r="CO52" s="40">
        <f>+DG38</f>
        <v>385</v>
      </c>
    </row>
    <row r="53" spans="12:119" ht="18.95" customHeight="1" x14ac:dyDescent="0.3">
      <c r="L53" s="48"/>
      <c r="M53" s="48"/>
      <c r="N53" s="48"/>
      <c r="O53" s="48"/>
      <c r="P53" s="48"/>
      <c r="Q53" s="48"/>
      <c r="R53" s="48"/>
      <c r="S53" s="40">
        <f>+U53-T53</f>
        <v>0</v>
      </c>
      <c r="T53" s="40">
        <v>30</v>
      </c>
      <c r="U53" s="40">
        <f>MIN(AG53,Z59)</f>
        <v>30</v>
      </c>
      <c r="V53" s="49"/>
      <c r="W53" s="48"/>
      <c r="X53" s="48"/>
      <c r="Y53" s="48"/>
      <c r="Z53" s="49"/>
      <c r="AA53" s="49"/>
      <c r="AB53" s="49"/>
      <c r="AC53" s="49"/>
      <c r="AD53" s="48"/>
      <c r="AE53" s="48"/>
      <c r="AF53" s="48"/>
      <c r="AG53" s="40">
        <f>+AI53-AH53</f>
        <v>30</v>
      </c>
      <c r="AH53" s="40">
        <v>20</v>
      </c>
      <c r="AI53" s="40">
        <f>MIN(AP38,AP44,AP50,AP57,AP64,AP71,AP78,AP85,AP92)</f>
        <v>50</v>
      </c>
      <c r="AJ53" s="48"/>
      <c r="AK53" s="48"/>
      <c r="AL53" s="48"/>
      <c r="AM53" s="48"/>
      <c r="AN53" s="48"/>
      <c r="AO53" s="49"/>
      <c r="AP53" s="49"/>
      <c r="AQ53" s="49"/>
      <c r="AR53" s="49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</row>
    <row r="54" spans="12:119" ht="18.95" customHeight="1" x14ac:dyDescent="0.3">
      <c r="L54" s="48"/>
      <c r="M54" s="48"/>
      <c r="N54" s="48"/>
      <c r="O54" s="48"/>
      <c r="P54" s="48"/>
      <c r="Q54" s="48"/>
      <c r="R54" s="48"/>
      <c r="S54" s="49"/>
      <c r="T54" s="49"/>
      <c r="U54" s="49"/>
      <c r="V54" s="49"/>
      <c r="W54" s="48"/>
      <c r="X54" s="48"/>
      <c r="Y54" s="48"/>
      <c r="Z54" s="49"/>
      <c r="AA54" s="49"/>
      <c r="AB54" s="49"/>
      <c r="AC54" s="49"/>
      <c r="AD54" s="48"/>
      <c r="AE54" s="48"/>
      <c r="AF54" s="48"/>
      <c r="AG54" s="49"/>
      <c r="AH54" s="49"/>
      <c r="AI54" s="49"/>
      <c r="AJ54" s="48"/>
      <c r="AK54" s="48"/>
      <c r="AL54" s="48"/>
      <c r="AM54" s="48"/>
      <c r="AN54" s="48"/>
      <c r="AO54" s="49"/>
      <c r="AP54" s="49"/>
      <c r="AQ54" s="49"/>
      <c r="AR54" s="49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</row>
    <row r="55" spans="12:119" ht="18.95" customHeight="1" x14ac:dyDescent="0.3">
      <c r="L55" s="48"/>
      <c r="M55" s="48"/>
      <c r="N55" s="48"/>
      <c r="O55" s="48"/>
      <c r="P55" s="48"/>
      <c r="Q55" s="48"/>
      <c r="R55" s="48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0">
        <f>+AI51</f>
        <v>50</v>
      </c>
      <c r="AQ55" s="41">
        <v>10</v>
      </c>
      <c r="AR55" s="40">
        <f>+AP55+AQ57</f>
        <v>60</v>
      </c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DO55" t="s">
        <v>71</v>
      </c>
    </row>
    <row r="56" spans="12:119" ht="18.95" customHeight="1" x14ac:dyDescent="0.3">
      <c r="L56" s="48"/>
      <c r="M56" s="48"/>
      <c r="N56" s="48"/>
      <c r="O56" s="48"/>
      <c r="P56" s="48"/>
      <c r="Q56" s="48"/>
      <c r="R56" s="48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0">
        <f>+AP57-AP55</f>
        <v>280</v>
      </c>
      <c r="AQ56" s="40"/>
      <c r="AR56" s="40">
        <f>+AR57-AR55</f>
        <v>280</v>
      </c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CM56" s="40">
        <f>MAX(CA68,CH87)</f>
        <v>335</v>
      </c>
      <c r="CN56" s="41">
        <v>33</v>
      </c>
      <c r="CO56" s="40">
        <f>+CM56+CN58</f>
        <v>355</v>
      </c>
    </row>
    <row r="57" spans="12:119" ht="18.95" customHeight="1" x14ac:dyDescent="0.25">
      <c r="L57" s="40">
        <v>0</v>
      </c>
      <c r="M57" s="41" t="s">
        <v>72</v>
      </c>
      <c r="N57" s="40">
        <f>+L57+M59</f>
        <v>0</v>
      </c>
      <c r="O57" s="48"/>
      <c r="P57" s="48"/>
      <c r="Q57" s="48"/>
      <c r="R57" s="48"/>
      <c r="S57" s="40">
        <f>+N57</f>
        <v>0</v>
      </c>
      <c r="T57" s="41">
        <v>2</v>
      </c>
      <c r="U57" s="40">
        <f>+S57+T59</f>
        <v>15</v>
      </c>
      <c r="V57" s="50"/>
      <c r="Z57" s="40">
        <f>MAX(U51,U57,U63)</f>
        <v>30</v>
      </c>
      <c r="AA57" s="41">
        <v>4</v>
      </c>
      <c r="AB57" s="40">
        <f>+Z57+AA59</f>
        <v>50</v>
      </c>
      <c r="AC57" s="50"/>
      <c r="AG57" s="40">
        <f>+AB57</f>
        <v>50</v>
      </c>
      <c r="AH57" s="41">
        <v>5</v>
      </c>
      <c r="AI57" s="40">
        <f>+AG57+AH59</f>
        <v>60</v>
      </c>
      <c r="AP57" s="40">
        <f>+AR57-AQ57</f>
        <v>330</v>
      </c>
      <c r="AQ57" s="40">
        <v>10</v>
      </c>
      <c r="AR57" s="40">
        <f>+AW64</f>
        <v>340</v>
      </c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CM57" s="40">
        <f>+CM58-CM56</f>
        <v>10</v>
      </c>
      <c r="CN57" s="40"/>
      <c r="CO57" s="40">
        <f>+CO58-CO56</f>
        <v>10</v>
      </c>
    </row>
    <row r="58" spans="12:119" ht="18.95" customHeight="1" x14ac:dyDescent="0.25">
      <c r="L58" s="42">
        <f>+L59-L57</f>
        <v>0</v>
      </c>
      <c r="M58" s="42"/>
      <c r="N58" s="42">
        <v>0</v>
      </c>
      <c r="O58" s="48"/>
      <c r="P58" s="48"/>
      <c r="Q58" s="48"/>
      <c r="R58" s="48"/>
      <c r="S58" s="40">
        <f>+S59-S57</f>
        <v>340</v>
      </c>
      <c r="T58" s="40"/>
      <c r="U58" s="40">
        <f>+U59-U57</f>
        <v>340</v>
      </c>
      <c r="V58" s="50"/>
      <c r="Z58" s="40">
        <f>+Z59-Z57</f>
        <v>325</v>
      </c>
      <c r="AA58" s="40"/>
      <c r="AB58" s="40">
        <f>+AB59-AB57</f>
        <v>325</v>
      </c>
      <c r="AC58" s="50"/>
      <c r="AG58" s="40">
        <f>+AG59-AG57</f>
        <v>325</v>
      </c>
      <c r="AH58" s="40"/>
      <c r="AI58" s="40">
        <f>+AI59-AI57</f>
        <v>325</v>
      </c>
      <c r="AP58" s="50"/>
      <c r="AQ58" s="50"/>
      <c r="AR58" s="50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CM58" s="40">
        <f>+CO58-CN58</f>
        <v>345</v>
      </c>
      <c r="CN58" s="40">
        <v>20</v>
      </c>
      <c r="CO58" s="40">
        <f>MIN(CT62,CT68)</f>
        <v>365</v>
      </c>
    </row>
    <row r="59" spans="12:119" ht="18.95" customHeight="1" x14ac:dyDescent="0.25">
      <c r="L59" s="40">
        <v>0</v>
      </c>
      <c r="M59" s="40">
        <v>0</v>
      </c>
      <c r="N59" s="40">
        <f>MIN(S53,S59,S65)</f>
        <v>0</v>
      </c>
      <c r="O59" s="48"/>
      <c r="P59" s="48"/>
      <c r="Q59" s="48"/>
      <c r="R59" s="48"/>
      <c r="S59" s="40">
        <f>+U59-T59</f>
        <v>340</v>
      </c>
      <c r="T59" s="40">
        <v>15</v>
      </c>
      <c r="U59" s="40">
        <f>+Z59</f>
        <v>355</v>
      </c>
      <c r="V59" s="50"/>
      <c r="Z59" s="40">
        <f>+AB59-AA59</f>
        <v>355</v>
      </c>
      <c r="AA59" s="40">
        <v>20</v>
      </c>
      <c r="AB59" s="40">
        <f>+AG59</f>
        <v>375</v>
      </c>
      <c r="AC59" s="50"/>
      <c r="AG59" s="40">
        <f>+AI59-AH59</f>
        <v>375</v>
      </c>
      <c r="AH59" s="40">
        <v>10</v>
      </c>
      <c r="AI59" s="40">
        <f>+DG38</f>
        <v>385</v>
      </c>
      <c r="AP59" s="50"/>
      <c r="AQ59" s="50"/>
      <c r="AR59" s="50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</row>
    <row r="60" spans="12:119" ht="18.95" customHeight="1" x14ac:dyDescent="0.3">
      <c r="L60" s="48"/>
      <c r="M60" s="48"/>
      <c r="N60" s="48"/>
      <c r="O60" s="48"/>
      <c r="P60" s="48"/>
      <c r="Q60" s="48"/>
      <c r="R60" s="48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50"/>
      <c r="AQ60" s="50"/>
      <c r="AR60" s="50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CT60" s="40">
        <f>MAX(CO56,CA68)</f>
        <v>355</v>
      </c>
      <c r="CU60" s="41">
        <v>34</v>
      </c>
      <c r="CV60" s="40">
        <f>+CT60+CU62</f>
        <v>375</v>
      </c>
    </row>
    <row r="61" spans="12:119" ht="18.95" customHeight="1" x14ac:dyDescent="0.3">
      <c r="L61" s="48"/>
      <c r="M61" s="48"/>
      <c r="N61" s="48"/>
      <c r="O61" s="48"/>
      <c r="P61" s="48"/>
      <c r="Q61" s="48"/>
      <c r="R61" s="48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Q61" s="50"/>
      <c r="AR61" s="50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CT61" s="40">
        <f>+CT62-CT60</f>
        <v>10</v>
      </c>
      <c r="CU61" s="40"/>
      <c r="CV61" s="40">
        <f>+CV62-CV60</f>
        <v>10</v>
      </c>
    </row>
    <row r="62" spans="12:119" ht="18.95" customHeight="1" x14ac:dyDescent="0.3">
      <c r="L62" s="48"/>
      <c r="M62" s="48"/>
      <c r="N62" s="48"/>
      <c r="O62" s="48"/>
      <c r="P62" s="48"/>
      <c r="Q62" s="48"/>
      <c r="R62" s="48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0">
        <f>+AI51</f>
        <v>50</v>
      </c>
      <c r="AQ62" s="41">
        <v>11</v>
      </c>
      <c r="AR62" s="40">
        <f>+AP62+AQ64</f>
        <v>60</v>
      </c>
      <c r="AS62" s="49"/>
      <c r="AT62" s="49"/>
      <c r="AU62" s="49"/>
      <c r="AV62" s="48"/>
      <c r="AW62" s="40">
        <f>MAX(AR55,AR62,AR69)</f>
        <v>60</v>
      </c>
      <c r="AX62" s="41">
        <v>36</v>
      </c>
      <c r="AY62" s="40">
        <f>+AW62+AX64</f>
        <v>70</v>
      </c>
      <c r="AZ62" s="48"/>
      <c r="BA62" s="48"/>
      <c r="BB62" s="48"/>
      <c r="BC62" s="48"/>
      <c r="BD62" s="40">
        <f>+AY62</f>
        <v>70</v>
      </c>
      <c r="BE62" s="41">
        <v>37</v>
      </c>
      <c r="BF62" s="40">
        <f>+BD62+BE64</f>
        <v>85</v>
      </c>
      <c r="BG62" s="48"/>
      <c r="BH62" s="48"/>
      <c r="BI62" s="48"/>
      <c r="BJ62" s="48"/>
      <c r="BK62" s="40">
        <f>+BF62</f>
        <v>85</v>
      </c>
      <c r="BL62" s="41">
        <v>38</v>
      </c>
      <c r="BM62" s="40">
        <f>+BK62+BL64</f>
        <v>105</v>
      </c>
      <c r="BN62" s="48"/>
      <c r="BO62" s="48"/>
      <c r="BP62" s="48"/>
      <c r="BQ62" s="48"/>
      <c r="BR62" s="48"/>
      <c r="BS62" s="48"/>
      <c r="BT62" s="48"/>
      <c r="BU62" s="48"/>
      <c r="BV62" s="48"/>
      <c r="CT62" s="40">
        <f>+CV62-CU62</f>
        <v>365</v>
      </c>
      <c r="CU62" s="40">
        <v>20</v>
      </c>
      <c r="CV62" s="40">
        <f>+DG38</f>
        <v>385</v>
      </c>
    </row>
    <row r="63" spans="12:119" ht="18.95" customHeight="1" x14ac:dyDescent="0.3">
      <c r="L63" s="48"/>
      <c r="M63" s="48"/>
      <c r="N63" s="48"/>
      <c r="O63" s="48"/>
      <c r="P63" s="48"/>
      <c r="Q63" s="48"/>
      <c r="R63" s="48"/>
      <c r="S63" s="40">
        <f>+N57</f>
        <v>0</v>
      </c>
      <c r="T63" s="41">
        <v>3</v>
      </c>
      <c r="U63" s="40">
        <f>+S63+T65</f>
        <v>5</v>
      </c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0">
        <f>+AP64-AP62</f>
        <v>280</v>
      </c>
      <c r="AQ63" s="40"/>
      <c r="AR63" s="40">
        <f>+AR64-AR62</f>
        <v>280</v>
      </c>
      <c r="AS63" s="49"/>
      <c r="AT63" s="49"/>
      <c r="AU63" s="49"/>
      <c r="AV63" s="48"/>
      <c r="AW63" s="40">
        <f>+AW64-AW62</f>
        <v>280</v>
      </c>
      <c r="AX63" s="40"/>
      <c r="AY63" s="40">
        <f>+AY64-AY62</f>
        <v>280</v>
      </c>
      <c r="AZ63" s="48"/>
      <c r="BA63" s="48"/>
      <c r="BB63" s="48"/>
      <c r="BC63" s="48"/>
      <c r="BD63" s="40">
        <f>+BD64-BD62</f>
        <v>280</v>
      </c>
      <c r="BE63" s="40"/>
      <c r="BF63" s="40">
        <f>+BF64-BF62</f>
        <v>280</v>
      </c>
      <c r="BG63" s="48"/>
      <c r="BH63" s="48"/>
      <c r="BI63" s="48"/>
      <c r="BJ63" s="48"/>
      <c r="BK63" s="40">
        <f>+BK64-BK62</f>
        <v>280</v>
      </c>
      <c r="BL63" s="40"/>
      <c r="BM63" s="40">
        <f>+BM64-BM62</f>
        <v>280</v>
      </c>
      <c r="BN63" s="48"/>
      <c r="BO63" s="48"/>
      <c r="BP63" s="48"/>
      <c r="BQ63" s="48"/>
      <c r="BR63" s="48"/>
      <c r="BS63" s="48"/>
      <c r="BT63" s="48"/>
      <c r="BU63" s="48"/>
      <c r="BV63" s="48"/>
    </row>
    <row r="64" spans="12:119" ht="18.95" customHeight="1" x14ac:dyDescent="0.3">
      <c r="L64" s="48"/>
      <c r="M64" s="48"/>
      <c r="N64" s="48"/>
      <c r="O64" s="48"/>
      <c r="P64" s="48"/>
      <c r="Q64" s="48"/>
      <c r="R64" s="48"/>
      <c r="S64" s="40">
        <f>+S65-S63</f>
        <v>350</v>
      </c>
      <c r="T64" s="40"/>
      <c r="U64" s="40">
        <f>+U65-U63</f>
        <v>350</v>
      </c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50"/>
      <c r="AH64" s="50"/>
      <c r="AI64" s="50"/>
      <c r="AO64" s="50"/>
      <c r="AP64" s="40">
        <f>+AR64-AQ64</f>
        <v>330</v>
      </c>
      <c r="AQ64" s="40">
        <v>10</v>
      </c>
      <c r="AR64" s="40">
        <f>+AW64</f>
        <v>340</v>
      </c>
      <c r="AV64" s="48"/>
      <c r="AW64" s="40">
        <f>+AY64-AX64</f>
        <v>340</v>
      </c>
      <c r="AX64" s="40">
        <v>10</v>
      </c>
      <c r="AY64" s="40">
        <f>+BD64</f>
        <v>350</v>
      </c>
      <c r="BC64" s="48"/>
      <c r="BD64" s="40">
        <f>+BF64-BE64</f>
        <v>350</v>
      </c>
      <c r="BE64" s="40">
        <v>15</v>
      </c>
      <c r="BF64" s="40">
        <f>+BK64</f>
        <v>365</v>
      </c>
      <c r="BJ64" s="48"/>
      <c r="BK64" s="40">
        <f>+BM64-BL64</f>
        <v>365</v>
      </c>
      <c r="BL64" s="40">
        <v>20</v>
      </c>
      <c r="BM64" s="40">
        <f>+DG38</f>
        <v>385</v>
      </c>
    </row>
    <row r="65" spans="12:100" ht="18.95" customHeight="1" x14ac:dyDescent="0.3">
      <c r="L65" s="48"/>
      <c r="M65" s="48"/>
      <c r="N65" s="48"/>
      <c r="O65" s="48"/>
      <c r="P65" s="48"/>
      <c r="Q65" s="48"/>
      <c r="R65" s="48"/>
      <c r="S65" s="40">
        <f>+U65-T65</f>
        <v>350</v>
      </c>
      <c r="T65" s="40">
        <v>5</v>
      </c>
      <c r="U65" s="40">
        <f>+Z59</f>
        <v>355</v>
      </c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O65" s="49"/>
      <c r="AP65" s="48"/>
      <c r="AQ65" s="48"/>
      <c r="AV65" s="48"/>
      <c r="AW65" s="48"/>
      <c r="AX65" s="48"/>
      <c r="AY65" s="48"/>
      <c r="BC65" s="48"/>
      <c r="BD65" s="48"/>
      <c r="BE65" s="48"/>
      <c r="BF65" s="48"/>
      <c r="BJ65" s="48"/>
      <c r="BK65" s="48"/>
      <c r="BL65" s="48"/>
      <c r="BM65" s="48"/>
    </row>
    <row r="66" spans="12:100" ht="18.95" customHeight="1" x14ac:dyDescent="0.3">
      <c r="L66" s="48"/>
      <c r="M66" s="48"/>
      <c r="N66" s="48"/>
      <c r="O66" s="48"/>
      <c r="P66" s="48"/>
      <c r="Q66" s="48"/>
      <c r="R66" s="48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50"/>
      <c r="AH66" s="50"/>
      <c r="AI66" s="50"/>
      <c r="AO66" s="50"/>
      <c r="AP66" s="48"/>
      <c r="AQ66" s="48"/>
      <c r="AR66" s="48"/>
      <c r="AV66" s="48"/>
      <c r="AW66" s="48"/>
      <c r="AX66" s="48"/>
      <c r="AY66" s="48"/>
      <c r="BC66" s="48"/>
      <c r="BD66" s="48"/>
      <c r="BE66" s="48"/>
      <c r="BF66" s="48"/>
      <c r="BJ66" s="48"/>
      <c r="BK66" s="48"/>
      <c r="BL66" s="48"/>
      <c r="BM66" s="48"/>
      <c r="CT66" s="40">
        <f>MAX(CO56,CA68)</f>
        <v>355</v>
      </c>
      <c r="CU66" s="41">
        <v>35</v>
      </c>
      <c r="CV66" s="40">
        <f>+CT66+CU68</f>
        <v>375</v>
      </c>
    </row>
    <row r="67" spans="12:100" ht="18.95" customHeight="1" x14ac:dyDescent="0.3">
      <c r="L67" s="48"/>
      <c r="M67" s="48"/>
      <c r="N67" s="48"/>
      <c r="O67" s="48"/>
      <c r="P67" s="48"/>
      <c r="Q67" s="48"/>
      <c r="R67" s="48"/>
      <c r="S67" s="49"/>
      <c r="T67" s="49"/>
      <c r="U67" s="49"/>
      <c r="V67" s="50"/>
      <c r="W67" s="49"/>
      <c r="X67" s="49"/>
      <c r="Y67" s="49"/>
      <c r="Z67" s="50"/>
      <c r="AA67" s="50"/>
      <c r="AB67" s="50"/>
      <c r="AC67" s="50"/>
      <c r="AD67" s="49"/>
      <c r="AE67" s="49"/>
      <c r="AF67" s="49"/>
      <c r="AG67" s="50"/>
      <c r="AH67" s="50"/>
      <c r="AI67" s="50"/>
      <c r="AJ67" s="49"/>
      <c r="AK67" s="49"/>
      <c r="AL67" s="49"/>
      <c r="AM67" s="49"/>
      <c r="AN67" s="49"/>
      <c r="AO67" s="50"/>
      <c r="AP67" s="48"/>
      <c r="AQ67" s="48"/>
      <c r="AR67" s="48"/>
      <c r="AS67" s="49"/>
      <c r="AT67" s="49"/>
      <c r="AU67" s="49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CT67" s="40">
        <f>+CT68-CT66</f>
        <v>10</v>
      </c>
      <c r="CU67" s="40"/>
      <c r="CV67" s="40">
        <f>+CV68-CV66</f>
        <v>10</v>
      </c>
    </row>
    <row r="68" spans="12:100" ht="18.95" customHeight="1" x14ac:dyDescent="0.3">
      <c r="L68" s="48"/>
      <c r="M68" s="48"/>
      <c r="N68" s="48"/>
      <c r="O68" s="48"/>
      <c r="P68" s="48"/>
      <c r="Q68" s="48"/>
      <c r="R68" s="48"/>
      <c r="S68" s="49"/>
      <c r="T68" s="49"/>
      <c r="U68" s="49"/>
      <c r="V68" s="50"/>
      <c r="W68" s="49"/>
      <c r="X68" s="49"/>
      <c r="Y68" s="49"/>
      <c r="Z68" s="50"/>
      <c r="AA68" s="50"/>
      <c r="AB68" s="50"/>
      <c r="AC68" s="50"/>
      <c r="AD68" s="49"/>
      <c r="AE68" s="49"/>
      <c r="AF68" s="49"/>
      <c r="AG68" s="50"/>
      <c r="AH68" s="50"/>
      <c r="AI68" s="50"/>
      <c r="AJ68" s="49"/>
      <c r="AK68" s="49"/>
      <c r="AL68" s="49"/>
      <c r="AM68" s="49"/>
      <c r="AN68" s="49"/>
      <c r="AO68" s="50"/>
      <c r="AS68" s="49"/>
      <c r="AT68" s="49"/>
      <c r="AU68" s="49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Y68" s="40">
        <f>+BT90</f>
        <v>245</v>
      </c>
      <c r="BZ68" s="41">
        <v>30</v>
      </c>
      <c r="CA68" s="40">
        <f>+BY68+BZ70</f>
        <v>335</v>
      </c>
      <c r="CT68" s="40">
        <f>+CV68-CU68</f>
        <v>365</v>
      </c>
      <c r="CU68" s="40">
        <v>20</v>
      </c>
      <c r="CV68" s="40">
        <f>+DG38</f>
        <v>385</v>
      </c>
    </row>
    <row r="69" spans="12:100" ht="18.95" customHeight="1" x14ac:dyDescent="0.3">
      <c r="L69" s="48"/>
      <c r="M69" s="48"/>
      <c r="N69" s="48"/>
      <c r="O69" s="48"/>
      <c r="P69" s="48"/>
      <c r="Q69" s="48"/>
      <c r="R69" s="48"/>
      <c r="S69" s="49"/>
      <c r="T69" s="49"/>
      <c r="U69" s="49"/>
      <c r="V69" s="50"/>
      <c r="W69" s="49"/>
      <c r="X69" s="49"/>
      <c r="Y69" s="49"/>
      <c r="Z69" s="50"/>
      <c r="AA69" s="50"/>
      <c r="AB69" s="50"/>
      <c r="AC69" s="50"/>
      <c r="AD69" s="49"/>
      <c r="AE69" s="49"/>
      <c r="AF69" s="49"/>
      <c r="AG69" s="50"/>
      <c r="AH69" s="50"/>
      <c r="AI69" s="50"/>
      <c r="AJ69" s="49"/>
      <c r="AK69" s="49"/>
      <c r="AL69" s="49"/>
      <c r="AM69" s="49"/>
      <c r="AN69" s="49"/>
      <c r="AO69" s="50"/>
      <c r="AP69" s="40">
        <f>+AI51</f>
        <v>50</v>
      </c>
      <c r="AQ69" s="41">
        <v>12</v>
      </c>
      <c r="AR69" s="40">
        <f>+AP69+AQ71</f>
        <v>60</v>
      </c>
      <c r="AS69" s="49"/>
      <c r="AT69" s="49"/>
      <c r="AU69" s="49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Y69" s="40">
        <f>+BY70-BY68</f>
        <v>10</v>
      </c>
      <c r="BZ69" s="40"/>
      <c r="CA69" s="40">
        <f>+CA70-CA68</f>
        <v>10</v>
      </c>
    </row>
    <row r="70" spans="12:100" ht="18.95" customHeight="1" x14ac:dyDescent="0.3">
      <c r="L70" s="48"/>
      <c r="M70" s="48"/>
      <c r="N70" s="48"/>
      <c r="O70" s="48"/>
      <c r="P70" s="48"/>
      <c r="Q70" s="48"/>
      <c r="R70" s="48"/>
      <c r="S70" s="49"/>
      <c r="T70" s="49"/>
      <c r="U70" s="49"/>
      <c r="V70" s="50"/>
      <c r="W70" s="49"/>
      <c r="X70" s="49"/>
      <c r="Y70" s="49"/>
      <c r="Z70" s="50"/>
      <c r="AA70" s="50"/>
      <c r="AB70" s="50"/>
      <c r="AC70" s="50"/>
      <c r="AD70" s="49"/>
      <c r="AE70" s="49"/>
      <c r="AF70" s="49"/>
      <c r="AG70" s="50"/>
      <c r="AH70" s="50"/>
      <c r="AI70" s="50"/>
      <c r="AJ70" s="49"/>
      <c r="AK70" s="49"/>
      <c r="AM70" s="49"/>
      <c r="AN70" s="49"/>
      <c r="AP70" s="40">
        <f>+AP71-AP69</f>
        <v>280</v>
      </c>
      <c r="AQ70" s="40"/>
      <c r="AR70" s="40">
        <f>+AR71-AR69</f>
        <v>280</v>
      </c>
      <c r="AS70" s="49"/>
      <c r="AT70" s="49"/>
      <c r="AU70" s="49"/>
      <c r="AV70" s="48"/>
      <c r="AW70" s="48"/>
      <c r="AX70" s="48"/>
      <c r="AY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Y70" s="40">
        <f>+CA70-BZ70</f>
        <v>255</v>
      </c>
      <c r="BZ70" s="40">
        <v>90</v>
      </c>
      <c r="CA70" s="40">
        <f>MIN(CM52,CM58,CT62,CT68)</f>
        <v>345</v>
      </c>
    </row>
    <row r="71" spans="12:100" ht="18.95" customHeight="1" x14ac:dyDescent="0.3">
      <c r="L71" s="48"/>
      <c r="M71" s="48"/>
      <c r="N71" s="48"/>
      <c r="O71" s="48"/>
      <c r="P71" s="48"/>
      <c r="Q71" s="48"/>
      <c r="R71" s="48"/>
      <c r="S71" s="49"/>
      <c r="T71" s="49"/>
      <c r="U71" s="49"/>
      <c r="V71" s="50"/>
      <c r="Z71" s="50"/>
      <c r="AA71" s="50"/>
      <c r="AB71" s="50"/>
      <c r="AC71" s="50"/>
      <c r="AG71" s="50"/>
      <c r="AH71" s="50"/>
      <c r="AI71" s="50"/>
      <c r="AP71" s="40">
        <f>+AR71-AQ71</f>
        <v>330</v>
      </c>
      <c r="AQ71" s="40">
        <v>10</v>
      </c>
      <c r="AR71" s="40">
        <f>+AW64</f>
        <v>340</v>
      </c>
      <c r="AS71" s="50"/>
      <c r="AT71" s="51"/>
      <c r="AU71" s="50"/>
      <c r="AV71" s="48"/>
      <c r="AW71" s="48"/>
      <c r="AX71" s="48"/>
      <c r="AY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CT71" s="40">
        <f>+CO74</f>
        <v>335</v>
      </c>
      <c r="CU71" s="41">
        <v>28</v>
      </c>
      <c r="CV71" s="40">
        <f>+CT71+CU73</f>
        <v>350</v>
      </c>
    </row>
    <row r="72" spans="12:100" ht="18.95" customHeight="1" x14ac:dyDescent="0.3">
      <c r="L72" s="48"/>
      <c r="M72" s="48"/>
      <c r="N72" s="48"/>
      <c r="O72" s="48"/>
      <c r="P72" s="48"/>
      <c r="Q72" s="48"/>
      <c r="R72" s="48"/>
      <c r="S72" s="49"/>
      <c r="T72" s="49"/>
      <c r="U72" s="49"/>
      <c r="V72" s="49"/>
      <c r="Z72" s="49"/>
      <c r="AA72" s="49"/>
      <c r="AB72" s="49"/>
      <c r="AC72" s="49"/>
      <c r="AG72" s="49"/>
      <c r="AH72" s="49"/>
      <c r="AI72" s="49"/>
      <c r="AU72" s="50"/>
      <c r="AV72" s="48"/>
      <c r="AW72" s="48"/>
      <c r="AX72" s="48"/>
      <c r="AY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CT72" s="40">
        <f>+CT73-CT71</f>
        <v>35</v>
      </c>
      <c r="CU72" s="40"/>
      <c r="CV72" s="40">
        <f>+CV73-CV71</f>
        <v>35</v>
      </c>
    </row>
    <row r="73" spans="12:100" ht="18.95" customHeight="1" x14ac:dyDescent="0.3">
      <c r="L73" s="48"/>
      <c r="M73" s="48"/>
      <c r="N73" s="48"/>
      <c r="O73" s="48"/>
      <c r="P73" s="48"/>
      <c r="Q73" s="48"/>
      <c r="R73" s="48"/>
      <c r="S73" s="49"/>
      <c r="T73" s="49"/>
      <c r="U73" s="49"/>
      <c r="V73" s="49"/>
      <c r="Z73" s="49"/>
      <c r="AA73" s="49"/>
      <c r="AB73" s="49"/>
      <c r="AC73" s="49"/>
      <c r="AG73" s="49"/>
      <c r="AH73" s="49"/>
      <c r="AI73" s="49"/>
      <c r="AO73" s="49"/>
      <c r="AU73" s="50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CT73" s="40">
        <f>+CV73-CU73</f>
        <v>370</v>
      </c>
      <c r="CU73" s="40">
        <v>15</v>
      </c>
      <c r="CV73" s="40">
        <f>+DG38</f>
        <v>385</v>
      </c>
    </row>
    <row r="74" spans="12:100" ht="18.95" customHeight="1" x14ac:dyDescent="0.25"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U74" s="48"/>
      <c r="AV74" s="48"/>
      <c r="AW74" s="48"/>
      <c r="AX74" s="48"/>
      <c r="AY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Y74" s="40">
        <f>+BT90</f>
        <v>245</v>
      </c>
      <c r="BZ74" s="41">
        <v>25</v>
      </c>
      <c r="CA74" s="40">
        <f>+BY74+BZ76</f>
        <v>275</v>
      </c>
      <c r="CF74" s="40">
        <f>+CA74</f>
        <v>275</v>
      </c>
      <c r="CG74" s="41">
        <v>26</v>
      </c>
      <c r="CH74" s="40">
        <f>+CF74+CG76</f>
        <v>305</v>
      </c>
      <c r="CM74" s="40">
        <f>+CH74</f>
        <v>305</v>
      </c>
      <c r="CN74" s="41">
        <v>27</v>
      </c>
      <c r="CO74" s="40">
        <f>+CM74+CN76</f>
        <v>335</v>
      </c>
    </row>
    <row r="75" spans="12:100" ht="18.95" customHeight="1" x14ac:dyDescent="0.25"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S75" s="48"/>
      <c r="AT75" s="48"/>
      <c r="AU75" s="48"/>
      <c r="AV75" s="48"/>
      <c r="AW75" s="48"/>
      <c r="AX75" s="48"/>
      <c r="AY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Y75" s="40">
        <f>+BY76-BY74</f>
        <v>35</v>
      </c>
      <c r="BZ75" s="40"/>
      <c r="CA75" s="40">
        <f>+CA76-CA74</f>
        <v>35</v>
      </c>
      <c r="CF75" s="40">
        <f>+CF76-CF74</f>
        <v>35</v>
      </c>
      <c r="CG75" s="40"/>
      <c r="CH75" s="40">
        <f>+CH76-CH74</f>
        <v>35</v>
      </c>
      <c r="CM75" s="40">
        <f>+CM76-CM74</f>
        <v>35</v>
      </c>
      <c r="CN75" s="40"/>
      <c r="CO75" s="40">
        <f>+CO76-CO74</f>
        <v>35</v>
      </c>
    </row>
    <row r="76" spans="12:100" ht="18.95" customHeight="1" x14ac:dyDescent="0.35">
      <c r="L76" s="48"/>
      <c r="M76" s="48"/>
      <c r="N76" s="48"/>
      <c r="O76" s="48"/>
      <c r="P76" s="48"/>
      <c r="Q76" s="48"/>
      <c r="R76" s="48"/>
      <c r="S76" s="56" t="s">
        <v>73</v>
      </c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48"/>
      <c r="AK76" s="48"/>
      <c r="AL76" s="48"/>
      <c r="AM76" s="48"/>
      <c r="AN76" s="48"/>
      <c r="AO76" s="48"/>
      <c r="AP76" s="40">
        <f>+AI51</f>
        <v>50</v>
      </c>
      <c r="AQ76" s="41">
        <v>13</v>
      </c>
      <c r="AR76" s="40">
        <f>+AP76+AQ78</f>
        <v>60</v>
      </c>
      <c r="AS76" s="48"/>
      <c r="AT76" s="48"/>
      <c r="AU76" s="48"/>
      <c r="AV76" s="48"/>
      <c r="AW76" s="48"/>
      <c r="AX76" s="48"/>
      <c r="AY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Y76" s="40">
        <f>+CA76-BZ76</f>
        <v>280</v>
      </c>
      <c r="BZ76" s="40">
        <v>30</v>
      </c>
      <c r="CA76" s="40">
        <f>+CF76</f>
        <v>310</v>
      </c>
      <c r="CF76" s="40">
        <f>+CH76-CG76</f>
        <v>310</v>
      </c>
      <c r="CG76" s="40">
        <v>30</v>
      </c>
      <c r="CH76" s="40">
        <f>+CM76</f>
        <v>340</v>
      </c>
      <c r="CM76" s="40">
        <f>+CO76-CN76</f>
        <v>340</v>
      </c>
      <c r="CN76" s="40">
        <v>30</v>
      </c>
      <c r="CO76" s="40">
        <f>MIN(CT73,CT79)</f>
        <v>370</v>
      </c>
    </row>
    <row r="77" spans="12:100" ht="18.95" customHeight="1" x14ac:dyDescent="0.25">
      <c r="AP77" s="40">
        <f>+AP78-AP76</f>
        <v>325</v>
      </c>
      <c r="AQ77" s="40"/>
      <c r="AR77" s="40">
        <f>+AR78-AR76</f>
        <v>325</v>
      </c>
      <c r="CT77" s="40">
        <f>+CO74</f>
        <v>335</v>
      </c>
      <c r="CU77" s="41">
        <v>29</v>
      </c>
      <c r="CV77" s="40">
        <f>+CT77+CU79</f>
        <v>350</v>
      </c>
    </row>
    <row r="78" spans="12:100" ht="18.95" customHeight="1" x14ac:dyDescent="0.25">
      <c r="AP78" s="40">
        <f>+AR78-AQ78</f>
        <v>375</v>
      </c>
      <c r="AQ78" s="40">
        <v>10</v>
      </c>
      <c r="AR78" s="40">
        <f>+DG38</f>
        <v>385</v>
      </c>
      <c r="CT78" s="40">
        <f>+CT79-CT77</f>
        <v>35</v>
      </c>
      <c r="CU78" s="40"/>
      <c r="CV78" s="40">
        <f>+CV79-CV77</f>
        <v>35</v>
      </c>
    </row>
    <row r="79" spans="12:100" ht="18.95" customHeight="1" x14ac:dyDescent="0.25">
      <c r="CT79" s="40">
        <f>+CV79-CU79</f>
        <v>370</v>
      </c>
      <c r="CU79" s="40">
        <v>15</v>
      </c>
      <c r="CV79" s="40">
        <f>+DG38</f>
        <v>385</v>
      </c>
    </row>
    <row r="80" spans="12:100" ht="18.95" customHeight="1" x14ac:dyDescent="0.25"/>
    <row r="81" spans="42:86" ht="18.95" customHeight="1" x14ac:dyDescent="0.25">
      <c r="BY81" s="40">
        <f>+BT90</f>
        <v>245</v>
      </c>
      <c r="BZ81" s="41">
        <v>24</v>
      </c>
      <c r="CA81" s="40">
        <f>+BY81+BZ83</f>
        <v>255</v>
      </c>
    </row>
    <row r="82" spans="42:86" ht="18.95" customHeight="1" x14ac:dyDescent="0.25">
      <c r="BY82" s="40">
        <f>+BY83-BY81</f>
        <v>130</v>
      </c>
      <c r="BZ82" s="40"/>
      <c r="CA82" s="40">
        <f>+CA83-CA81</f>
        <v>130</v>
      </c>
    </row>
    <row r="83" spans="42:86" ht="18.95" customHeight="1" x14ac:dyDescent="0.25">
      <c r="AP83" s="40">
        <f>+AI51</f>
        <v>50</v>
      </c>
      <c r="AQ83" s="41">
        <v>14</v>
      </c>
      <c r="AR83" s="40">
        <f>+AP83+AQ85</f>
        <v>70</v>
      </c>
      <c r="BY83" s="40">
        <f>+CA83-BZ83</f>
        <v>375</v>
      </c>
      <c r="BZ83" s="40">
        <v>10</v>
      </c>
      <c r="CA83" s="40">
        <f>+DG38</f>
        <v>385</v>
      </c>
    </row>
    <row r="84" spans="42:86" ht="18.95" customHeight="1" x14ac:dyDescent="0.25">
      <c r="AP84" s="40">
        <f>+AP85-AP83</f>
        <v>315</v>
      </c>
      <c r="AQ84" s="40"/>
      <c r="AR84" s="40">
        <f>+AR85-AR83</f>
        <v>315</v>
      </c>
    </row>
    <row r="85" spans="42:86" ht="18.95" customHeight="1" x14ac:dyDescent="0.25">
      <c r="AP85" s="40">
        <f>+AR85-AQ85</f>
        <v>365</v>
      </c>
      <c r="AQ85" s="40">
        <v>20</v>
      </c>
      <c r="AR85" s="40">
        <f>+DG38</f>
        <v>385</v>
      </c>
    </row>
    <row r="86" spans="42:86" ht="18.95" customHeight="1" x14ac:dyDescent="0.25"/>
    <row r="87" spans="42:86" ht="18.95" customHeight="1" x14ac:dyDescent="0.25">
      <c r="BK87" s="40">
        <f>+BF90</f>
        <v>130</v>
      </c>
      <c r="BL87" s="41">
        <v>18</v>
      </c>
      <c r="BM87" s="40">
        <f>+BK87+BL89</f>
        <v>215</v>
      </c>
      <c r="BY87" s="40">
        <f>+BT90</f>
        <v>245</v>
      </c>
      <c r="BZ87" s="41">
        <v>21</v>
      </c>
      <c r="CA87" s="40">
        <f>+BY87+BZ89</f>
        <v>290</v>
      </c>
      <c r="CB87" s="48"/>
      <c r="CC87" s="48"/>
      <c r="CD87" s="48"/>
      <c r="CF87" s="40">
        <f>+CA87</f>
        <v>290</v>
      </c>
      <c r="CG87" s="41">
        <v>31</v>
      </c>
      <c r="CH87" s="40">
        <f>+CF87+CG89</f>
        <v>310</v>
      </c>
    </row>
    <row r="88" spans="42:86" ht="18.95" customHeight="1" x14ac:dyDescent="0.25">
      <c r="BK88" s="42">
        <f>+BK89-BK87</f>
        <v>0</v>
      </c>
      <c r="BL88" s="42"/>
      <c r="BM88" s="42">
        <f>+BM89-BM87</f>
        <v>0</v>
      </c>
      <c r="BY88" s="40">
        <f>+BY89-BY87</f>
        <v>35</v>
      </c>
      <c r="BZ88" s="40"/>
      <c r="CA88" s="40">
        <f>+CA89-CA87</f>
        <v>35</v>
      </c>
      <c r="CB88" s="48"/>
      <c r="CC88" s="48"/>
      <c r="CD88" s="48"/>
      <c r="CF88" s="40">
        <f>+CF89-CF87</f>
        <v>35</v>
      </c>
      <c r="CG88" s="40"/>
      <c r="CH88" s="40">
        <f>+CH89-CH87</f>
        <v>35</v>
      </c>
    </row>
    <row r="89" spans="42:86" ht="18.95" customHeight="1" x14ac:dyDescent="0.25">
      <c r="BK89" s="40">
        <f>+BM89-BL89</f>
        <v>130</v>
      </c>
      <c r="BL89" s="40">
        <v>85</v>
      </c>
      <c r="BM89" s="40">
        <f>+BR92</f>
        <v>215</v>
      </c>
      <c r="BY89" s="40">
        <f>+CA89-BZ89</f>
        <v>280</v>
      </c>
      <c r="BZ89" s="40">
        <v>45</v>
      </c>
      <c r="CA89" s="40">
        <f>+CF89</f>
        <v>325</v>
      </c>
      <c r="CB89" s="48"/>
      <c r="CC89" s="48"/>
      <c r="CD89" s="48"/>
      <c r="CF89" s="40">
        <f>+CH89-CG89</f>
        <v>325</v>
      </c>
      <c r="CG89" s="40">
        <v>20</v>
      </c>
      <c r="CH89" s="40">
        <f>MIN(CM58,CM52)</f>
        <v>345</v>
      </c>
    </row>
    <row r="90" spans="42:86" ht="18.95" customHeight="1" x14ac:dyDescent="0.25">
      <c r="AP90" s="40">
        <f>+AI51</f>
        <v>50</v>
      </c>
      <c r="AQ90" s="41">
        <v>15</v>
      </c>
      <c r="AR90" s="40">
        <f>+AP90+AQ92</f>
        <v>65</v>
      </c>
      <c r="AW90" s="40">
        <f>+AR90</f>
        <v>65</v>
      </c>
      <c r="AX90" s="41">
        <v>16</v>
      </c>
      <c r="AY90" s="40">
        <f>+AW90+AX92</f>
        <v>85</v>
      </c>
      <c r="BD90" s="40">
        <f>+AY90</f>
        <v>85</v>
      </c>
      <c r="BE90" s="41">
        <v>17</v>
      </c>
      <c r="BF90" s="40">
        <f>+BD90+BE92</f>
        <v>130</v>
      </c>
      <c r="BR90" s="40">
        <f>MAX(BM87,BM93)</f>
        <v>215</v>
      </c>
      <c r="BS90" s="41">
        <v>20</v>
      </c>
      <c r="BT90" s="40">
        <f>+BR90+BS92</f>
        <v>245</v>
      </c>
    </row>
    <row r="91" spans="42:86" ht="18.95" customHeight="1" x14ac:dyDescent="0.25">
      <c r="AP91" s="42">
        <f>+AP92-AP90</f>
        <v>0</v>
      </c>
      <c r="AQ91" s="42"/>
      <c r="AR91" s="42">
        <f>+AR92-AR90</f>
        <v>0</v>
      </c>
      <c r="AW91" s="42">
        <f>+AW92-AW90</f>
        <v>0</v>
      </c>
      <c r="AX91" s="42"/>
      <c r="AY91" s="42">
        <f>+AY92-AY90</f>
        <v>0</v>
      </c>
      <c r="BD91" s="42">
        <f>+BD92-BD90</f>
        <v>0</v>
      </c>
      <c r="BE91" s="42"/>
      <c r="BF91" s="42">
        <f>+BF92-BF90</f>
        <v>0</v>
      </c>
      <c r="BR91" s="52">
        <f>+BR92-BR90</f>
        <v>0</v>
      </c>
      <c r="BS91" s="52"/>
      <c r="BT91" s="52">
        <f>+BT92-BT90</f>
        <v>0</v>
      </c>
    </row>
    <row r="92" spans="42:86" ht="18.95" customHeight="1" x14ac:dyDescent="0.25">
      <c r="AP92" s="40">
        <f>+AR92-AQ92</f>
        <v>50</v>
      </c>
      <c r="AQ92" s="40">
        <v>15</v>
      </c>
      <c r="AR92" s="40">
        <f>+AW92</f>
        <v>65</v>
      </c>
      <c r="AW92" s="40">
        <f>+AY92-AX92</f>
        <v>65</v>
      </c>
      <c r="AX92" s="40">
        <v>20</v>
      </c>
      <c r="AY92" s="40">
        <f>+BD92</f>
        <v>85</v>
      </c>
      <c r="BD92" s="40">
        <f>+BF92-BE92</f>
        <v>85</v>
      </c>
      <c r="BE92" s="40">
        <v>45</v>
      </c>
      <c r="BF92" s="40">
        <f>MIN(BK89,BK95)</f>
        <v>130</v>
      </c>
      <c r="BR92" s="40">
        <f>+BT92-BS92</f>
        <v>215</v>
      </c>
      <c r="BS92" s="40">
        <v>30</v>
      </c>
      <c r="BT92" s="40">
        <f>MIN(BY95,BY89,BY83,BY76,BY70)</f>
        <v>245</v>
      </c>
    </row>
    <row r="93" spans="42:86" ht="18.95" customHeight="1" x14ac:dyDescent="0.25">
      <c r="BK93" s="40">
        <f>+BF90</f>
        <v>130</v>
      </c>
      <c r="BL93" s="41">
        <v>19</v>
      </c>
      <c r="BM93" s="40">
        <f>+BK93+BL95</f>
        <v>170</v>
      </c>
      <c r="BY93" s="40">
        <f>+BT90</f>
        <v>245</v>
      </c>
      <c r="BZ93" s="41">
        <v>22</v>
      </c>
      <c r="CA93" s="40">
        <f>+BY93+BZ95</f>
        <v>325</v>
      </c>
      <c r="CF93" s="40">
        <f>+CA93</f>
        <v>325</v>
      </c>
      <c r="CG93" s="41">
        <v>23</v>
      </c>
      <c r="CH93" s="40">
        <f>+CF93+CG95</f>
        <v>385</v>
      </c>
    </row>
    <row r="94" spans="42:86" ht="18.95" customHeight="1" x14ac:dyDescent="0.25">
      <c r="BK94" s="40">
        <f>+BK95-BK93</f>
        <v>45</v>
      </c>
      <c r="BL94" s="40"/>
      <c r="BM94" s="40">
        <f>+BM95-BM93</f>
        <v>45</v>
      </c>
      <c r="BY94" s="42">
        <f>+BY95-BY93</f>
        <v>0</v>
      </c>
      <c r="BZ94" s="42"/>
      <c r="CA94" s="42">
        <f>+CA95-CA93</f>
        <v>0</v>
      </c>
      <c r="CF94" s="42">
        <f>+CF95-CF93</f>
        <v>0</v>
      </c>
      <c r="CG94" s="42"/>
      <c r="CH94" s="42">
        <f>+CH95-CH93</f>
        <v>0</v>
      </c>
    </row>
    <row r="95" spans="42:86" ht="18.95" customHeight="1" x14ac:dyDescent="0.25">
      <c r="BK95" s="40">
        <f>+BM95-BL95</f>
        <v>175</v>
      </c>
      <c r="BL95" s="40">
        <v>40</v>
      </c>
      <c r="BM95" s="40">
        <f>+BR92</f>
        <v>215</v>
      </c>
      <c r="BY95" s="40">
        <f>+CA95-BZ95</f>
        <v>245</v>
      </c>
      <c r="BZ95" s="40">
        <v>80</v>
      </c>
      <c r="CA95" s="40">
        <f>+CF95</f>
        <v>325</v>
      </c>
      <c r="CF95" s="40">
        <f>+CH95-CG95</f>
        <v>325</v>
      </c>
      <c r="CG95" s="40">
        <v>60</v>
      </c>
      <c r="CH95" s="40">
        <f>+DG38</f>
        <v>385</v>
      </c>
    </row>
    <row r="96" spans="42:8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  <row r="199" ht="18.95" customHeight="1" x14ac:dyDescent="0.25"/>
    <row r="200" ht="18.95" customHeight="1" x14ac:dyDescent="0.25"/>
    <row r="201" ht="18.95" customHeight="1" x14ac:dyDescent="0.25"/>
    <row r="202" ht="18.95" customHeight="1" x14ac:dyDescent="0.25"/>
    <row r="203" ht="18.95" customHeight="1" x14ac:dyDescent="0.25"/>
    <row r="204" ht="18.95" customHeight="1" x14ac:dyDescent="0.25"/>
    <row r="205" ht="18.95" customHeight="1" x14ac:dyDescent="0.25"/>
    <row r="206" ht="18.95" customHeight="1" x14ac:dyDescent="0.25"/>
    <row r="207" ht="18.95" customHeight="1" x14ac:dyDescent="0.25"/>
    <row r="208" ht="18.95" customHeight="1" x14ac:dyDescent="0.25"/>
    <row r="209" ht="18.95" customHeight="1" x14ac:dyDescent="0.25"/>
    <row r="210" ht="18.95" customHeight="1" x14ac:dyDescent="0.25"/>
    <row r="211" ht="18.95" customHeight="1" x14ac:dyDescent="0.25"/>
    <row r="212" ht="18.95" customHeight="1" x14ac:dyDescent="0.25"/>
    <row r="213" ht="18.95" customHeight="1" x14ac:dyDescent="0.25"/>
    <row r="214" ht="18.95" customHeight="1" x14ac:dyDescent="0.25"/>
    <row r="215" ht="18.95" customHeight="1" x14ac:dyDescent="0.25"/>
    <row r="216" ht="18.95" customHeight="1" x14ac:dyDescent="0.25"/>
    <row r="217" ht="18.95" customHeight="1" x14ac:dyDescent="0.25"/>
    <row r="218" ht="18.95" customHeight="1" x14ac:dyDescent="0.25"/>
    <row r="219" ht="18.95" customHeight="1" x14ac:dyDescent="0.25"/>
    <row r="220" ht="18.95" customHeight="1" x14ac:dyDescent="0.25"/>
    <row r="221" ht="18.95" customHeight="1" x14ac:dyDescent="0.25"/>
    <row r="222" ht="18.95" customHeight="1" x14ac:dyDescent="0.25"/>
    <row r="223" ht="18.95" customHeight="1" x14ac:dyDescent="0.25"/>
    <row r="224" ht="18.95" customHeight="1" x14ac:dyDescent="0.25"/>
    <row r="225" ht="18.95" customHeight="1" x14ac:dyDescent="0.25"/>
    <row r="226" ht="18.95" customHeight="1" x14ac:dyDescent="0.25"/>
    <row r="227" ht="18.95" customHeight="1" x14ac:dyDescent="0.25"/>
    <row r="228" ht="18.95" customHeight="1" x14ac:dyDescent="0.25"/>
    <row r="229" ht="18.95" customHeight="1" x14ac:dyDescent="0.25"/>
    <row r="230" ht="18.95" customHeight="1" x14ac:dyDescent="0.25"/>
    <row r="231" ht="18.95" customHeight="1" x14ac:dyDescent="0.25"/>
    <row r="232" ht="18.95" customHeight="1" x14ac:dyDescent="0.25"/>
    <row r="233" ht="18.95" customHeight="1" x14ac:dyDescent="0.25"/>
    <row r="234" ht="18.95" customHeight="1" x14ac:dyDescent="0.25"/>
    <row r="235" ht="18.95" customHeight="1" x14ac:dyDescent="0.25"/>
    <row r="236" ht="18.95" customHeight="1" x14ac:dyDescent="0.25"/>
    <row r="237" ht="18.95" customHeight="1" x14ac:dyDescent="0.25"/>
    <row r="238" ht="18.95" customHeight="1" x14ac:dyDescent="0.25"/>
    <row r="239" ht="18.95" customHeight="1" x14ac:dyDescent="0.25"/>
    <row r="240" ht="18.95" customHeight="1" x14ac:dyDescent="0.25"/>
    <row r="241" ht="18.95" customHeight="1" x14ac:dyDescent="0.25"/>
    <row r="242" ht="18.95" customHeight="1" x14ac:dyDescent="0.25"/>
    <row r="243" ht="18.95" customHeight="1" x14ac:dyDescent="0.25"/>
    <row r="244" ht="18.95" customHeight="1" x14ac:dyDescent="0.25"/>
    <row r="245" ht="18.95" customHeight="1" x14ac:dyDescent="0.25"/>
    <row r="246" ht="18.95" customHeight="1" x14ac:dyDescent="0.25"/>
    <row r="247" ht="18.95" customHeight="1" x14ac:dyDescent="0.25"/>
    <row r="248" ht="18.95" customHeight="1" x14ac:dyDescent="0.25"/>
    <row r="249" ht="18.95" customHeight="1" x14ac:dyDescent="0.25"/>
    <row r="250" ht="18.95" customHeight="1" x14ac:dyDescent="0.25"/>
    <row r="251" ht="18.95" customHeight="1" x14ac:dyDescent="0.25"/>
    <row r="252" ht="18.95" customHeight="1" x14ac:dyDescent="0.25"/>
    <row r="253" ht="18.95" customHeight="1" x14ac:dyDescent="0.25"/>
    <row r="254" ht="18.95" customHeight="1" x14ac:dyDescent="0.25"/>
    <row r="255" ht="18.95" customHeight="1" x14ac:dyDescent="0.25"/>
    <row r="256" ht="18.95" customHeight="1" x14ac:dyDescent="0.25"/>
    <row r="257" ht="18.95" customHeight="1" x14ac:dyDescent="0.25"/>
    <row r="258" ht="18.95" customHeight="1" x14ac:dyDescent="0.25"/>
    <row r="259" ht="18.95" customHeight="1" x14ac:dyDescent="0.25"/>
    <row r="260" ht="18.95" customHeight="1" x14ac:dyDescent="0.25"/>
    <row r="261" ht="18.95" customHeight="1" x14ac:dyDescent="0.25"/>
    <row r="262" ht="18.95" customHeight="1" x14ac:dyDescent="0.25"/>
    <row r="263" ht="18.95" customHeight="1" x14ac:dyDescent="0.25"/>
    <row r="264" ht="18.95" customHeight="1" x14ac:dyDescent="0.25"/>
    <row r="265" ht="18.95" customHeight="1" x14ac:dyDescent="0.25"/>
    <row r="266" ht="18.95" customHeight="1" x14ac:dyDescent="0.25"/>
    <row r="267" ht="18.95" customHeight="1" x14ac:dyDescent="0.25"/>
    <row r="268" ht="18.95" customHeight="1" x14ac:dyDescent="0.25"/>
    <row r="269" ht="18.95" customHeight="1" x14ac:dyDescent="0.25"/>
    <row r="270" ht="18.95" customHeight="1" x14ac:dyDescent="0.25"/>
    <row r="271" ht="18.95" customHeight="1" x14ac:dyDescent="0.25"/>
    <row r="272" ht="18.95" customHeight="1" x14ac:dyDescent="0.25"/>
    <row r="273" ht="18.95" customHeight="1" x14ac:dyDescent="0.25"/>
    <row r="274" ht="18.95" customHeight="1" x14ac:dyDescent="0.25"/>
    <row r="275" ht="18.95" customHeight="1" x14ac:dyDescent="0.25"/>
    <row r="276" ht="18.95" customHeight="1" x14ac:dyDescent="0.25"/>
    <row r="277" ht="18.95" customHeight="1" x14ac:dyDescent="0.25"/>
    <row r="278" ht="18.95" customHeight="1" x14ac:dyDescent="0.25"/>
    <row r="279" ht="18.95" customHeight="1" x14ac:dyDescent="0.25"/>
    <row r="280" ht="18.95" customHeight="1" x14ac:dyDescent="0.25"/>
    <row r="281" ht="18.95" customHeight="1" x14ac:dyDescent="0.25"/>
    <row r="282" ht="18.95" customHeight="1" x14ac:dyDescent="0.25"/>
    <row r="283" ht="18.95" customHeight="1" x14ac:dyDescent="0.25"/>
    <row r="284" ht="18.95" customHeight="1" x14ac:dyDescent="0.25"/>
    <row r="285" ht="18.95" customHeight="1" x14ac:dyDescent="0.25"/>
    <row r="286" ht="18.95" customHeight="1" x14ac:dyDescent="0.25"/>
    <row r="287" ht="18.95" customHeight="1" x14ac:dyDescent="0.25"/>
    <row r="288" ht="18.95" customHeight="1" x14ac:dyDescent="0.25"/>
    <row r="289" ht="18.95" customHeight="1" x14ac:dyDescent="0.25"/>
    <row r="290" ht="18.95" customHeight="1" x14ac:dyDescent="0.25"/>
    <row r="291" ht="18.95" customHeight="1" x14ac:dyDescent="0.25"/>
    <row r="292" ht="18.95" customHeight="1" x14ac:dyDescent="0.25"/>
    <row r="293" ht="18.95" customHeight="1" x14ac:dyDescent="0.25"/>
    <row r="294" ht="18.95" customHeight="1" x14ac:dyDescent="0.25"/>
    <row r="295" ht="18.95" customHeight="1" x14ac:dyDescent="0.25"/>
    <row r="296" ht="18.95" customHeight="1" x14ac:dyDescent="0.25"/>
    <row r="297" ht="18.95" customHeight="1" x14ac:dyDescent="0.25"/>
    <row r="298" ht="18.95" customHeight="1" x14ac:dyDescent="0.25"/>
    <row r="299" ht="18.95" customHeight="1" x14ac:dyDescent="0.25"/>
    <row r="300" ht="18.95" customHeight="1" x14ac:dyDescent="0.25"/>
    <row r="301" ht="18.95" customHeight="1" x14ac:dyDescent="0.25"/>
    <row r="302" ht="18.95" customHeight="1" x14ac:dyDescent="0.25"/>
    <row r="303" ht="18.95" customHeight="1" x14ac:dyDescent="0.25"/>
    <row r="304" ht="18.95" customHeight="1" x14ac:dyDescent="0.25"/>
    <row r="305" ht="18.95" customHeight="1" x14ac:dyDescent="0.25"/>
    <row r="306" ht="18.95" customHeight="1" x14ac:dyDescent="0.25"/>
    <row r="307" ht="18.95" customHeight="1" x14ac:dyDescent="0.25"/>
    <row r="308" ht="18.95" customHeight="1" x14ac:dyDescent="0.25"/>
    <row r="309" ht="18.95" customHeight="1" x14ac:dyDescent="0.25"/>
    <row r="310" ht="18.95" customHeight="1" x14ac:dyDescent="0.25"/>
    <row r="311" ht="18.95" customHeight="1" x14ac:dyDescent="0.25"/>
    <row r="312" ht="18.95" customHeight="1" x14ac:dyDescent="0.25"/>
    <row r="313" ht="18.95" customHeight="1" x14ac:dyDescent="0.25"/>
    <row r="314" ht="18.95" customHeight="1" x14ac:dyDescent="0.25"/>
    <row r="315" ht="18.95" customHeight="1" x14ac:dyDescent="0.25"/>
    <row r="316" ht="18.95" customHeight="1" x14ac:dyDescent="0.25"/>
    <row r="317" ht="18.95" customHeight="1" x14ac:dyDescent="0.25"/>
    <row r="318" ht="18.95" customHeight="1" x14ac:dyDescent="0.25"/>
    <row r="319" ht="18.95" customHeight="1" x14ac:dyDescent="0.25"/>
    <row r="320" ht="18.95" customHeight="1" x14ac:dyDescent="0.25"/>
    <row r="321" ht="18.95" customHeight="1" x14ac:dyDescent="0.25"/>
    <row r="322" ht="18.95" customHeight="1" x14ac:dyDescent="0.25"/>
    <row r="323" ht="18.95" customHeight="1" x14ac:dyDescent="0.25"/>
    <row r="324" ht="18.95" customHeight="1" x14ac:dyDescent="0.25"/>
    <row r="325" ht="18.95" customHeight="1" x14ac:dyDescent="0.25"/>
    <row r="326" ht="18.95" customHeight="1" x14ac:dyDescent="0.25"/>
    <row r="327" ht="18.95" customHeight="1" x14ac:dyDescent="0.25"/>
    <row r="328" ht="18.95" customHeight="1" x14ac:dyDescent="0.25"/>
    <row r="329" ht="18.95" customHeight="1" x14ac:dyDescent="0.25"/>
    <row r="330" ht="18.95" customHeight="1" x14ac:dyDescent="0.25"/>
    <row r="331" ht="18.95" customHeight="1" x14ac:dyDescent="0.25"/>
    <row r="332" ht="18.95" customHeight="1" x14ac:dyDescent="0.25"/>
    <row r="333" ht="18.95" customHeight="1" x14ac:dyDescent="0.25"/>
    <row r="334" ht="18.95" customHeight="1" x14ac:dyDescent="0.25"/>
    <row r="335" ht="18.95" customHeight="1" x14ac:dyDescent="0.25"/>
    <row r="336" ht="18.95" customHeight="1" x14ac:dyDescent="0.25"/>
    <row r="337" ht="18.95" customHeight="1" x14ac:dyDescent="0.25"/>
    <row r="338" ht="18.95" customHeight="1" x14ac:dyDescent="0.25"/>
    <row r="339" ht="18.95" customHeight="1" x14ac:dyDescent="0.25"/>
    <row r="340" ht="18.95" customHeight="1" x14ac:dyDescent="0.25"/>
    <row r="341" ht="18.95" customHeight="1" x14ac:dyDescent="0.25"/>
    <row r="342" ht="18.95" customHeight="1" x14ac:dyDescent="0.25"/>
    <row r="343" ht="18.95" customHeight="1" x14ac:dyDescent="0.25"/>
    <row r="344" ht="18.95" customHeight="1" x14ac:dyDescent="0.25"/>
    <row r="345" ht="18.95" customHeight="1" x14ac:dyDescent="0.25"/>
    <row r="346" ht="18.95" customHeight="1" x14ac:dyDescent="0.25"/>
    <row r="347" ht="18.95" customHeight="1" x14ac:dyDescent="0.25"/>
    <row r="348" ht="18.95" customHeight="1" x14ac:dyDescent="0.25"/>
    <row r="349" ht="18.95" customHeight="1" x14ac:dyDescent="0.25"/>
    <row r="350" ht="18.95" customHeight="1" x14ac:dyDescent="0.25"/>
    <row r="351" ht="18.95" customHeight="1" x14ac:dyDescent="0.25"/>
    <row r="352" ht="18.95" customHeight="1" x14ac:dyDescent="0.25"/>
    <row r="353" ht="18.95" customHeight="1" x14ac:dyDescent="0.25"/>
    <row r="354" ht="18.95" customHeight="1" x14ac:dyDescent="0.25"/>
    <row r="355" ht="18.95" customHeight="1" x14ac:dyDescent="0.25"/>
    <row r="356" ht="18.95" customHeight="1" x14ac:dyDescent="0.25"/>
    <row r="357" ht="18.95" customHeight="1" x14ac:dyDescent="0.25"/>
    <row r="358" ht="18.95" customHeight="1" x14ac:dyDescent="0.25"/>
    <row r="359" ht="18.95" customHeight="1" x14ac:dyDescent="0.25"/>
    <row r="360" ht="18.95" customHeight="1" x14ac:dyDescent="0.25"/>
    <row r="361" ht="18.95" customHeight="1" x14ac:dyDescent="0.25"/>
    <row r="362" ht="18.95" customHeight="1" x14ac:dyDescent="0.25"/>
    <row r="363" ht="18.95" customHeight="1" x14ac:dyDescent="0.25"/>
    <row r="364" ht="18.95" customHeight="1" x14ac:dyDescent="0.25"/>
    <row r="365" ht="18.95" customHeight="1" x14ac:dyDescent="0.25"/>
    <row r="366" ht="18.95" customHeight="1" x14ac:dyDescent="0.25"/>
    <row r="367" ht="18.95" customHeight="1" x14ac:dyDescent="0.25"/>
    <row r="368" ht="18.95" customHeight="1" x14ac:dyDescent="0.25"/>
    <row r="369" ht="18.95" customHeight="1" x14ac:dyDescent="0.25"/>
    <row r="370" ht="18.95" customHeight="1" x14ac:dyDescent="0.25"/>
    <row r="371" ht="18.95" customHeight="1" x14ac:dyDescent="0.25"/>
    <row r="372" ht="18.95" customHeight="1" x14ac:dyDescent="0.25"/>
    <row r="373" ht="18.95" customHeight="1" x14ac:dyDescent="0.25"/>
    <row r="374" ht="18.95" customHeight="1" x14ac:dyDescent="0.25"/>
    <row r="375" ht="18.95" customHeight="1" x14ac:dyDescent="0.25"/>
    <row r="376" ht="18.95" customHeight="1" x14ac:dyDescent="0.25"/>
    <row r="377" ht="18.95" customHeight="1" x14ac:dyDescent="0.25"/>
    <row r="378" ht="18.95" customHeight="1" x14ac:dyDescent="0.25"/>
    <row r="379" ht="18.95" customHeight="1" x14ac:dyDescent="0.25"/>
    <row r="380" ht="18.95" customHeight="1" x14ac:dyDescent="0.25"/>
    <row r="381" ht="18.95" customHeight="1" x14ac:dyDescent="0.25"/>
    <row r="382" ht="18.95" customHeight="1" x14ac:dyDescent="0.25"/>
    <row r="383" ht="18.95" customHeight="1" x14ac:dyDescent="0.25"/>
    <row r="384" ht="18.95" customHeight="1" x14ac:dyDescent="0.25"/>
    <row r="385" ht="18.95" customHeight="1" x14ac:dyDescent="0.25"/>
    <row r="386" ht="18.95" customHeight="1" x14ac:dyDescent="0.25"/>
    <row r="387" ht="18.95" customHeight="1" x14ac:dyDescent="0.25"/>
    <row r="388" ht="18.95" customHeight="1" x14ac:dyDescent="0.25"/>
    <row r="389" ht="18.95" customHeight="1" x14ac:dyDescent="0.25"/>
    <row r="390" ht="18.95" customHeight="1" x14ac:dyDescent="0.25"/>
    <row r="391" ht="18.95" customHeight="1" x14ac:dyDescent="0.25"/>
    <row r="392" ht="18.95" customHeight="1" x14ac:dyDescent="0.25"/>
    <row r="393" ht="18.95" customHeight="1" x14ac:dyDescent="0.25"/>
    <row r="394" ht="18.95" customHeight="1" x14ac:dyDescent="0.25"/>
    <row r="395" ht="18.95" customHeight="1" x14ac:dyDescent="0.25"/>
    <row r="396" ht="18.95" customHeight="1" x14ac:dyDescent="0.25"/>
    <row r="397" ht="18.95" customHeight="1" x14ac:dyDescent="0.25"/>
    <row r="398" ht="18.95" customHeight="1" x14ac:dyDescent="0.25"/>
    <row r="399" ht="18.95" customHeight="1" x14ac:dyDescent="0.25"/>
    <row r="400" ht="18.95" customHeight="1" x14ac:dyDescent="0.25"/>
    <row r="401" ht="18.95" customHeight="1" x14ac:dyDescent="0.25"/>
    <row r="402" ht="18.95" customHeight="1" x14ac:dyDescent="0.25"/>
    <row r="403" ht="18.95" customHeight="1" x14ac:dyDescent="0.25"/>
    <row r="404" ht="18.95" customHeight="1" x14ac:dyDescent="0.25"/>
    <row r="405" ht="18.95" customHeight="1" x14ac:dyDescent="0.25"/>
    <row r="406" ht="18.95" customHeight="1" x14ac:dyDescent="0.25"/>
    <row r="407" ht="18.95" customHeight="1" x14ac:dyDescent="0.25"/>
    <row r="408" ht="18.95" customHeight="1" x14ac:dyDescent="0.25"/>
    <row r="409" ht="18.95" customHeight="1" x14ac:dyDescent="0.25"/>
    <row r="410" ht="18.95" customHeight="1" x14ac:dyDescent="0.25"/>
    <row r="411" ht="18.95" customHeight="1" x14ac:dyDescent="0.25"/>
    <row r="412" ht="18.95" customHeight="1" x14ac:dyDescent="0.25"/>
    <row r="413" ht="18.95" customHeight="1" x14ac:dyDescent="0.25"/>
    <row r="414" ht="18.95" customHeight="1" x14ac:dyDescent="0.25"/>
    <row r="415" ht="18.95" customHeight="1" x14ac:dyDescent="0.25"/>
    <row r="416" ht="18.95" customHeight="1" x14ac:dyDescent="0.25"/>
    <row r="417" ht="18.95" customHeight="1" x14ac:dyDescent="0.25"/>
    <row r="418" ht="18.95" customHeight="1" x14ac:dyDescent="0.25"/>
    <row r="419" ht="18.95" customHeight="1" x14ac:dyDescent="0.25"/>
    <row r="420" ht="18.95" customHeight="1" x14ac:dyDescent="0.25"/>
    <row r="421" ht="18.95" customHeight="1" x14ac:dyDescent="0.25"/>
    <row r="422" ht="18.95" customHeight="1" x14ac:dyDescent="0.25"/>
    <row r="423" ht="18.95" customHeight="1" x14ac:dyDescent="0.25"/>
    <row r="424" ht="18.95" customHeight="1" x14ac:dyDescent="0.25"/>
    <row r="425" ht="18.95" customHeight="1" x14ac:dyDescent="0.25"/>
    <row r="426" ht="18.95" customHeight="1" x14ac:dyDescent="0.25"/>
    <row r="427" ht="18.95" customHeight="1" x14ac:dyDescent="0.25"/>
    <row r="428" ht="18.95" customHeight="1" x14ac:dyDescent="0.25"/>
    <row r="429" ht="18.95" customHeight="1" x14ac:dyDescent="0.25"/>
    <row r="430" ht="18.95" customHeight="1" x14ac:dyDescent="0.25"/>
    <row r="431" ht="18.95" customHeight="1" x14ac:dyDescent="0.25"/>
    <row r="432" ht="18.95" customHeight="1" x14ac:dyDescent="0.25"/>
    <row r="433" ht="18.95" customHeight="1" x14ac:dyDescent="0.25"/>
    <row r="434" ht="18.95" customHeight="1" x14ac:dyDescent="0.25"/>
    <row r="435" ht="18.95" customHeight="1" x14ac:dyDescent="0.25"/>
    <row r="436" ht="18.95" customHeight="1" x14ac:dyDescent="0.25"/>
    <row r="437" ht="18.95" customHeight="1" x14ac:dyDescent="0.25"/>
    <row r="438" ht="18.95" customHeight="1" x14ac:dyDescent="0.25"/>
    <row r="439" ht="18.95" customHeight="1" x14ac:dyDescent="0.25"/>
    <row r="440" ht="18.95" customHeight="1" x14ac:dyDescent="0.25"/>
    <row r="441" ht="18.95" customHeight="1" x14ac:dyDescent="0.25"/>
    <row r="442" ht="18.95" customHeight="1" x14ac:dyDescent="0.25"/>
    <row r="443" ht="18.95" customHeight="1" x14ac:dyDescent="0.25"/>
    <row r="444" ht="18.95" customHeight="1" x14ac:dyDescent="0.25"/>
    <row r="445" ht="18.95" customHeight="1" x14ac:dyDescent="0.25"/>
    <row r="446" ht="18.95" customHeight="1" x14ac:dyDescent="0.25"/>
    <row r="447" ht="18.95" customHeight="1" x14ac:dyDescent="0.25"/>
    <row r="448" ht="18.95" customHeight="1" x14ac:dyDescent="0.25"/>
    <row r="449" ht="18.95" customHeight="1" x14ac:dyDescent="0.25"/>
    <row r="450" ht="18.95" customHeight="1" x14ac:dyDescent="0.25"/>
    <row r="451" ht="18.95" customHeight="1" x14ac:dyDescent="0.25"/>
    <row r="452" ht="18.95" customHeight="1" x14ac:dyDescent="0.25"/>
    <row r="453" ht="18.95" customHeight="1" x14ac:dyDescent="0.25"/>
    <row r="454" ht="18.95" customHeight="1" x14ac:dyDescent="0.25"/>
    <row r="455" ht="18.95" customHeight="1" x14ac:dyDescent="0.25"/>
    <row r="456" ht="18.95" customHeight="1" x14ac:dyDescent="0.25"/>
    <row r="457" ht="18.95" customHeight="1" x14ac:dyDescent="0.25"/>
    <row r="458" ht="18.95" customHeight="1" x14ac:dyDescent="0.25"/>
    <row r="459" ht="18.95" customHeight="1" x14ac:dyDescent="0.25"/>
    <row r="460" ht="18.95" customHeight="1" x14ac:dyDescent="0.25"/>
    <row r="461" ht="18.95" customHeight="1" x14ac:dyDescent="0.25"/>
    <row r="462" ht="18.95" customHeight="1" x14ac:dyDescent="0.25"/>
    <row r="463" ht="18.95" customHeight="1" x14ac:dyDescent="0.25"/>
    <row r="464" ht="18.95" customHeight="1" x14ac:dyDescent="0.25"/>
    <row r="465" ht="18.95" customHeight="1" x14ac:dyDescent="0.25"/>
    <row r="466" ht="18.95" customHeight="1" x14ac:dyDescent="0.25"/>
    <row r="467" ht="18.95" customHeight="1" x14ac:dyDescent="0.25"/>
    <row r="468" ht="18.95" customHeight="1" x14ac:dyDescent="0.25"/>
    <row r="469" ht="18.95" customHeight="1" x14ac:dyDescent="0.25"/>
    <row r="470" ht="18.95" customHeight="1" x14ac:dyDescent="0.25"/>
    <row r="471" ht="18.95" customHeight="1" x14ac:dyDescent="0.25"/>
    <row r="472" ht="18.95" customHeight="1" x14ac:dyDescent="0.25"/>
    <row r="473" ht="18.95" customHeight="1" x14ac:dyDescent="0.25"/>
    <row r="474" ht="18.95" customHeight="1" x14ac:dyDescent="0.25"/>
    <row r="475" ht="18.95" customHeight="1" x14ac:dyDescent="0.25"/>
    <row r="476" ht="18.95" customHeight="1" x14ac:dyDescent="0.25"/>
    <row r="477" ht="18.95" customHeight="1" x14ac:dyDescent="0.25"/>
    <row r="478" ht="18.95" customHeight="1" x14ac:dyDescent="0.25"/>
    <row r="479" ht="18.95" customHeight="1" x14ac:dyDescent="0.25"/>
    <row r="480" ht="18.95" customHeight="1" x14ac:dyDescent="0.25"/>
    <row r="481" ht="18.95" customHeight="1" x14ac:dyDescent="0.25"/>
    <row r="482" ht="18.95" customHeight="1" x14ac:dyDescent="0.25"/>
    <row r="483" ht="18.95" customHeight="1" x14ac:dyDescent="0.25"/>
    <row r="484" ht="18.95" customHeight="1" x14ac:dyDescent="0.25"/>
    <row r="485" ht="18.95" customHeight="1" x14ac:dyDescent="0.25"/>
    <row r="486" ht="18.95" customHeight="1" x14ac:dyDescent="0.25"/>
    <row r="487" ht="18.95" customHeight="1" x14ac:dyDescent="0.25"/>
    <row r="488" ht="18.95" customHeight="1" x14ac:dyDescent="0.25"/>
    <row r="489" ht="18.95" customHeight="1" x14ac:dyDescent="0.25"/>
    <row r="490" ht="18.95" customHeight="1" x14ac:dyDescent="0.25"/>
    <row r="491" ht="18.95" customHeight="1" x14ac:dyDescent="0.25"/>
    <row r="492" ht="18.95" customHeight="1" x14ac:dyDescent="0.25"/>
    <row r="493" ht="18.95" customHeight="1" x14ac:dyDescent="0.25"/>
    <row r="494" ht="18.95" customHeight="1" x14ac:dyDescent="0.25"/>
    <row r="495" ht="18.95" customHeight="1" x14ac:dyDescent="0.25"/>
    <row r="496" ht="18.95" customHeight="1" x14ac:dyDescent="0.25"/>
    <row r="497" ht="18.95" customHeight="1" x14ac:dyDescent="0.25"/>
    <row r="498" ht="18.95" customHeight="1" x14ac:dyDescent="0.25"/>
    <row r="499" ht="18.95" customHeight="1" x14ac:dyDescent="0.25"/>
    <row r="500" ht="18.95" customHeight="1" x14ac:dyDescent="0.25"/>
    <row r="501" ht="18.95" customHeight="1" x14ac:dyDescent="0.25"/>
    <row r="502" ht="18.95" customHeight="1" x14ac:dyDescent="0.25"/>
    <row r="503" ht="18.95" customHeight="1" x14ac:dyDescent="0.25"/>
    <row r="504" ht="18.95" customHeight="1" x14ac:dyDescent="0.25"/>
    <row r="505" ht="18.95" customHeight="1" x14ac:dyDescent="0.25"/>
    <row r="506" ht="18.95" customHeight="1" x14ac:dyDescent="0.25"/>
    <row r="507" ht="18.95" customHeight="1" x14ac:dyDescent="0.25"/>
    <row r="508" ht="18.95" customHeight="1" x14ac:dyDescent="0.25"/>
    <row r="509" ht="18.95" customHeight="1" x14ac:dyDescent="0.25"/>
    <row r="510" ht="18.95" customHeight="1" x14ac:dyDescent="0.25"/>
    <row r="511" ht="18.95" customHeight="1" x14ac:dyDescent="0.25"/>
    <row r="512" ht="18.95" customHeight="1" x14ac:dyDescent="0.25"/>
    <row r="513" ht="18.95" customHeight="1" x14ac:dyDescent="0.25"/>
    <row r="514" ht="18.95" customHeight="1" x14ac:dyDescent="0.25"/>
    <row r="515" ht="18.95" customHeight="1" x14ac:dyDescent="0.25"/>
    <row r="516" ht="18.95" customHeight="1" x14ac:dyDescent="0.25"/>
    <row r="517" ht="18.95" customHeight="1" x14ac:dyDescent="0.25"/>
    <row r="518" ht="18.95" customHeight="1" x14ac:dyDescent="0.25"/>
    <row r="519" ht="18.95" customHeight="1" x14ac:dyDescent="0.25"/>
    <row r="520" ht="18.95" customHeight="1" x14ac:dyDescent="0.25"/>
    <row r="521" ht="18.95" customHeight="1" x14ac:dyDescent="0.25"/>
    <row r="522" ht="18.95" customHeight="1" x14ac:dyDescent="0.25"/>
    <row r="523" ht="18.95" customHeight="1" x14ac:dyDescent="0.25"/>
    <row r="524" ht="18.95" customHeight="1" x14ac:dyDescent="0.25"/>
    <row r="525" ht="18.95" customHeight="1" x14ac:dyDescent="0.25"/>
    <row r="526" ht="18.95" customHeight="1" x14ac:dyDescent="0.25"/>
    <row r="527" ht="18.95" customHeight="1" x14ac:dyDescent="0.25"/>
    <row r="528" ht="18.95" customHeight="1" x14ac:dyDescent="0.25"/>
    <row r="529" ht="18.95" customHeight="1" x14ac:dyDescent="0.25"/>
    <row r="530" ht="18.95" customHeight="1" x14ac:dyDescent="0.25"/>
    <row r="531" ht="18.95" customHeight="1" x14ac:dyDescent="0.25"/>
    <row r="532" ht="18.95" customHeight="1" x14ac:dyDescent="0.25"/>
    <row r="533" ht="18.95" customHeight="1" x14ac:dyDescent="0.25"/>
    <row r="534" ht="18.95" customHeight="1" x14ac:dyDescent="0.25"/>
    <row r="535" ht="18.95" customHeight="1" x14ac:dyDescent="0.25"/>
    <row r="536" ht="18.95" customHeight="1" x14ac:dyDescent="0.25"/>
    <row r="537" ht="18.95" customHeight="1" x14ac:dyDescent="0.25"/>
    <row r="538" ht="18.95" customHeight="1" x14ac:dyDescent="0.25"/>
    <row r="539" ht="18.95" customHeight="1" x14ac:dyDescent="0.25"/>
    <row r="540" ht="18.95" customHeight="1" x14ac:dyDescent="0.25"/>
    <row r="541" ht="18.95" customHeight="1" x14ac:dyDescent="0.25"/>
    <row r="542" ht="18.95" customHeight="1" x14ac:dyDescent="0.25"/>
    <row r="543" ht="18.95" customHeight="1" x14ac:dyDescent="0.25"/>
    <row r="544" ht="18.95" customHeight="1" x14ac:dyDescent="0.25"/>
    <row r="545" ht="18.95" customHeight="1" x14ac:dyDescent="0.25"/>
    <row r="546" ht="18.95" customHeight="1" x14ac:dyDescent="0.25"/>
    <row r="547" ht="18.95" customHeight="1" x14ac:dyDescent="0.25"/>
    <row r="548" ht="18.95" customHeight="1" x14ac:dyDescent="0.25"/>
    <row r="549" ht="18.95" customHeight="1" x14ac:dyDescent="0.25"/>
    <row r="550" ht="18.95" customHeight="1" x14ac:dyDescent="0.25"/>
    <row r="551" ht="18.95" customHeight="1" x14ac:dyDescent="0.25"/>
    <row r="552" ht="18.95" customHeight="1" x14ac:dyDescent="0.25"/>
    <row r="553" ht="18.95" customHeight="1" x14ac:dyDescent="0.25"/>
    <row r="554" ht="18.95" customHeight="1" x14ac:dyDescent="0.25"/>
    <row r="555" ht="18.95" customHeight="1" x14ac:dyDescent="0.25"/>
    <row r="556" ht="18.95" customHeight="1" x14ac:dyDescent="0.25"/>
    <row r="557" ht="18.95" customHeight="1" x14ac:dyDescent="0.25"/>
    <row r="558" ht="18.95" customHeight="1" x14ac:dyDescent="0.25"/>
    <row r="559" ht="18.95" customHeight="1" x14ac:dyDescent="0.25"/>
    <row r="560" ht="18.95" customHeight="1" x14ac:dyDescent="0.25"/>
    <row r="561" ht="18.95" customHeight="1" x14ac:dyDescent="0.25"/>
    <row r="562" ht="18.95" customHeight="1" x14ac:dyDescent="0.25"/>
    <row r="563" ht="18.95" customHeight="1" x14ac:dyDescent="0.25"/>
    <row r="564" ht="18.95" customHeight="1" x14ac:dyDescent="0.25"/>
    <row r="565" ht="18.95" customHeight="1" x14ac:dyDescent="0.25"/>
    <row r="566" ht="18.95" customHeight="1" x14ac:dyDescent="0.25"/>
    <row r="567" ht="18.95" customHeight="1" x14ac:dyDescent="0.25"/>
    <row r="568" ht="18.95" customHeight="1" x14ac:dyDescent="0.25"/>
    <row r="569" ht="18.95" customHeight="1" x14ac:dyDescent="0.25"/>
    <row r="570" ht="18.95" customHeight="1" x14ac:dyDescent="0.25"/>
    <row r="571" ht="18.95" customHeight="1" x14ac:dyDescent="0.25"/>
    <row r="572" ht="18.95" customHeight="1" x14ac:dyDescent="0.25"/>
    <row r="573" ht="18.95" customHeight="1" x14ac:dyDescent="0.25"/>
    <row r="574" ht="18.95" customHeight="1" x14ac:dyDescent="0.25"/>
    <row r="575" ht="18.95" customHeight="1" x14ac:dyDescent="0.25"/>
    <row r="576" ht="18.95" customHeight="1" x14ac:dyDescent="0.25"/>
    <row r="577" ht="18.95" customHeight="1" x14ac:dyDescent="0.25"/>
    <row r="578" ht="18.95" customHeight="1" x14ac:dyDescent="0.25"/>
    <row r="579" ht="18.95" customHeight="1" x14ac:dyDescent="0.25"/>
    <row r="580" ht="18.95" customHeight="1" x14ac:dyDescent="0.25"/>
    <row r="581" ht="18.95" customHeight="1" x14ac:dyDescent="0.25"/>
    <row r="582" ht="18.95" customHeight="1" x14ac:dyDescent="0.25"/>
    <row r="583" ht="18.95" customHeight="1" x14ac:dyDescent="0.25"/>
    <row r="584" ht="18.95" customHeight="1" x14ac:dyDescent="0.25"/>
    <row r="585" ht="18.95" customHeight="1" x14ac:dyDescent="0.25"/>
    <row r="586" ht="18.95" customHeight="1" x14ac:dyDescent="0.25"/>
    <row r="587" ht="18.95" customHeight="1" x14ac:dyDescent="0.25"/>
    <row r="588" ht="18.95" customHeight="1" x14ac:dyDescent="0.25"/>
    <row r="589" ht="18.95" customHeight="1" x14ac:dyDescent="0.25"/>
    <row r="590" ht="18.95" customHeight="1" x14ac:dyDescent="0.25"/>
    <row r="591" ht="18.95" customHeight="1" x14ac:dyDescent="0.25"/>
    <row r="592" ht="18.95" customHeight="1" x14ac:dyDescent="0.25"/>
    <row r="593" ht="18.95" customHeight="1" x14ac:dyDescent="0.25"/>
    <row r="594" ht="18.95" customHeight="1" x14ac:dyDescent="0.25"/>
    <row r="595" ht="18.95" customHeight="1" x14ac:dyDescent="0.25"/>
    <row r="596" ht="18.95" customHeight="1" x14ac:dyDescent="0.25"/>
    <row r="597" ht="18.95" customHeight="1" x14ac:dyDescent="0.25"/>
    <row r="598" ht="18.95" customHeight="1" x14ac:dyDescent="0.25"/>
    <row r="599" ht="18.95" customHeight="1" x14ac:dyDescent="0.25"/>
    <row r="600" ht="18.95" customHeight="1" x14ac:dyDescent="0.25"/>
    <row r="601" ht="18.95" customHeight="1" x14ac:dyDescent="0.25"/>
    <row r="602" ht="18.95" customHeight="1" x14ac:dyDescent="0.25"/>
    <row r="603" ht="18.95" customHeight="1" x14ac:dyDescent="0.25"/>
    <row r="604" ht="18.95" customHeight="1" x14ac:dyDescent="0.25"/>
    <row r="605" ht="18.95" customHeight="1" x14ac:dyDescent="0.25"/>
    <row r="606" ht="18.95" customHeight="1" x14ac:dyDescent="0.25"/>
    <row r="607" ht="18.95" customHeight="1" x14ac:dyDescent="0.25"/>
    <row r="608" ht="18.95" customHeight="1" x14ac:dyDescent="0.25"/>
    <row r="609" ht="18.95" customHeight="1" x14ac:dyDescent="0.25"/>
    <row r="610" ht="18.95" customHeight="1" x14ac:dyDescent="0.25"/>
    <row r="611" ht="18.95" customHeight="1" x14ac:dyDescent="0.25"/>
    <row r="612" ht="18.95" customHeight="1" x14ac:dyDescent="0.25"/>
    <row r="613" ht="18.95" customHeight="1" x14ac:dyDescent="0.25"/>
    <row r="614" ht="18.95" customHeight="1" x14ac:dyDescent="0.25"/>
    <row r="615" ht="18.95" customHeight="1" x14ac:dyDescent="0.25"/>
    <row r="616" ht="18.95" customHeight="1" x14ac:dyDescent="0.25"/>
    <row r="617" ht="18.95" customHeight="1" x14ac:dyDescent="0.25"/>
    <row r="618" ht="18.95" customHeight="1" x14ac:dyDescent="0.25"/>
    <row r="619" ht="18.95" customHeight="1" x14ac:dyDescent="0.25"/>
    <row r="620" ht="18.95" customHeight="1" x14ac:dyDescent="0.25"/>
    <row r="621" ht="18.95" customHeight="1" x14ac:dyDescent="0.25"/>
    <row r="622" ht="18.95" customHeight="1" x14ac:dyDescent="0.25"/>
    <row r="623" ht="18.95" customHeight="1" x14ac:dyDescent="0.25"/>
    <row r="624" ht="18.95" customHeight="1" x14ac:dyDescent="0.25"/>
    <row r="625" ht="18.95" customHeight="1" x14ac:dyDescent="0.25"/>
    <row r="626" ht="18.95" customHeight="1" x14ac:dyDescent="0.25"/>
    <row r="627" ht="18.95" customHeight="1" x14ac:dyDescent="0.25"/>
    <row r="628" ht="18.95" customHeight="1" x14ac:dyDescent="0.25"/>
    <row r="629" ht="18.95" customHeight="1" x14ac:dyDescent="0.25"/>
    <row r="630" ht="18.95" customHeight="1" x14ac:dyDescent="0.25"/>
    <row r="631" ht="18.95" customHeight="1" x14ac:dyDescent="0.25"/>
    <row r="632" ht="18.95" customHeight="1" x14ac:dyDescent="0.25"/>
    <row r="633" ht="18.95" customHeight="1" x14ac:dyDescent="0.25"/>
    <row r="634" ht="18.95" customHeight="1" x14ac:dyDescent="0.25"/>
    <row r="635" ht="18.95" customHeight="1" x14ac:dyDescent="0.25"/>
    <row r="636" ht="18.95" customHeight="1" x14ac:dyDescent="0.25"/>
    <row r="637" ht="18.95" customHeight="1" x14ac:dyDescent="0.25"/>
    <row r="638" ht="18.95" customHeight="1" x14ac:dyDescent="0.25"/>
    <row r="639" ht="18.95" customHeight="1" x14ac:dyDescent="0.25"/>
    <row r="640" ht="18.95" customHeight="1" x14ac:dyDescent="0.25"/>
    <row r="641" ht="18.95" customHeight="1" x14ac:dyDescent="0.25"/>
    <row r="642" ht="18.95" customHeight="1" x14ac:dyDescent="0.25"/>
    <row r="643" ht="18.95" customHeight="1" x14ac:dyDescent="0.25"/>
    <row r="644" ht="18.95" customHeight="1" x14ac:dyDescent="0.25"/>
    <row r="645" ht="18.95" customHeight="1" x14ac:dyDescent="0.25"/>
    <row r="646" ht="18.95" customHeight="1" x14ac:dyDescent="0.25"/>
    <row r="647" ht="18.95" customHeight="1" x14ac:dyDescent="0.25"/>
    <row r="648" ht="18.95" customHeight="1" x14ac:dyDescent="0.25"/>
    <row r="649" ht="18.95" customHeight="1" x14ac:dyDescent="0.25"/>
    <row r="650" ht="18.95" customHeight="1" x14ac:dyDescent="0.25"/>
    <row r="651" ht="18.95" customHeight="1" x14ac:dyDescent="0.25"/>
    <row r="652" ht="18.95" customHeight="1" x14ac:dyDescent="0.25"/>
    <row r="653" ht="18.95" customHeight="1" x14ac:dyDescent="0.25"/>
    <row r="654" ht="18.95" customHeight="1" x14ac:dyDescent="0.25"/>
    <row r="655" ht="18.95" customHeight="1" x14ac:dyDescent="0.25"/>
    <row r="656" ht="18.95" customHeight="1" x14ac:dyDescent="0.25"/>
    <row r="657" ht="18.95" customHeight="1" x14ac:dyDescent="0.25"/>
    <row r="658" ht="18.95" customHeight="1" x14ac:dyDescent="0.25"/>
    <row r="659" ht="18.95" customHeight="1" x14ac:dyDescent="0.25"/>
    <row r="660" ht="18.95" customHeight="1" x14ac:dyDescent="0.25"/>
    <row r="661" ht="18.95" customHeight="1" x14ac:dyDescent="0.25"/>
    <row r="662" ht="18.95" customHeight="1" x14ac:dyDescent="0.25"/>
    <row r="663" ht="18.95" customHeight="1" x14ac:dyDescent="0.25"/>
    <row r="664" ht="18.95" customHeight="1" x14ac:dyDescent="0.25"/>
    <row r="665" ht="18.95" customHeight="1" x14ac:dyDescent="0.25"/>
    <row r="666" ht="18.95" customHeight="1" x14ac:dyDescent="0.25"/>
    <row r="667" ht="18.95" customHeight="1" x14ac:dyDescent="0.25"/>
    <row r="668" ht="18.95" customHeight="1" x14ac:dyDescent="0.25"/>
    <row r="669" ht="18.95" customHeight="1" x14ac:dyDescent="0.25"/>
    <row r="670" ht="18.95" customHeight="1" x14ac:dyDescent="0.25"/>
    <row r="671" ht="18.95" customHeight="1" x14ac:dyDescent="0.25"/>
    <row r="672" ht="18.95" customHeight="1" x14ac:dyDescent="0.25"/>
    <row r="673" ht="18.95" customHeight="1" x14ac:dyDescent="0.25"/>
    <row r="674" ht="18.95" customHeight="1" x14ac:dyDescent="0.25"/>
    <row r="675" ht="18.95" customHeight="1" x14ac:dyDescent="0.25"/>
    <row r="676" ht="18.95" customHeight="1" x14ac:dyDescent="0.25"/>
    <row r="677" ht="18.95" customHeight="1" x14ac:dyDescent="0.25"/>
    <row r="678" ht="18.95" customHeight="1" x14ac:dyDescent="0.25"/>
    <row r="679" ht="18.95" customHeight="1" x14ac:dyDescent="0.25"/>
    <row r="680" ht="18.95" customHeight="1" x14ac:dyDescent="0.25"/>
    <row r="681" ht="18.95" customHeight="1" x14ac:dyDescent="0.25"/>
    <row r="682" ht="18.95" customHeight="1" x14ac:dyDescent="0.25"/>
    <row r="683" ht="18.95" customHeight="1" x14ac:dyDescent="0.25"/>
    <row r="684" ht="18.95" customHeight="1" x14ac:dyDescent="0.25"/>
    <row r="685" ht="18.95" customHeight="1" x14ac:dyDescent="0.25"/>
    <row r="686" ht="18.95" customHeight="1" x14ac:dyDescent="0.25"/>
    <row r="687" ht="18.95" customHeight="1" x14ac:dyDescent="0.25"/>
    <row r="688" ht="18.95" customHeight="1" x14ac:dyDescent="0.25"/>
    <row r="689" ht="18.95" customHeight="1" x14ac:dyDescent="0.25"/>
    <row r="690" ht="18.95" customHeight="1" x14ac:dyDescent="0.25"/>
    <row r="691" ht="18.95" customHeight="1" x14ac:dyDescent="0.25"/>
    <row r="692" ht="18.95" customHeight="1" x14ac:dyDescent="0.25"/>
    <row r="693" ht="18.95" customHeight="1" x14ac:dyDescent="0.25"/>
    <row r="694" ht="18.95" customHeight="1" x14ac:dyDescent="0.25"/>
    <row r="695" ht="18.95" customHeight="1" x14ac:dyDescent="0.25"/>
    <row r="696" ht="18.95" customHeight="1" x14ac:dyDescent="0.25"/>
    <row r="697" ht="18.95" customHeight="1" x14ac:dyDescent="0.25"/>
    <row r="698" ht="18.95" customHeight="1" x14ac:dyDescent="0.25"/>
    <row r="699" ht="18.95" customHeight="1" x14ac:dyDescent="0.25"/>
    <row r="700" ht="18.95" customHeight="1" x14ac:dyDescent="0.25"/>
    <row r="701" ht="18.95" customHeight="1" x14ac:dyDescent="0.25"/>
    <row r="702" ht="18.95" customHeight="1" x14ac:dyDescent="0.25"/>
    <row r="703" ht="18.95" customHeight="1" x14ac:dyDescent="0.25"/>
    <row r="704" ht="18.95" customHeight="1" x14ac:dyDescent="0.25"/>
    <row r="705" ht="18.95" customHeight="1" x14ac:dyDescent="0.25"/>
    <row r="706" ht="18.95" customHeight="1" x14ac:dyDescent="0.25"/>
    <row r="707" ht="18.95" customHeight="1" x14ac:dyDescent="0.25"/>
    <row r="708" ht="18.95" customHeight="1" x14ac:dyDescent="0.25"/>
    <row r="709" ht="18.95" customHeight="1" x14ac:dyDescent="0.25"/>
    <row r="710" ht="18.95" customHeight="1" x14ac:dyDescent="0.25"/>
    <row r="711" ht="18.95" customHeight="1" x14ac:dyDescent="0.25"/>
    <row r="712" ht="18.95" customHeight="1" x14ac:dyDescent="0.25"/>
    <row r="713" ht="18.95" customHeight="1" x14ac:dyDescent="0.25"/>
    <row r="714" ht="18.95" customHeight="1" x14ac:dyDescent="0.25"/>
    <row r="715" ht="18.95" customHeight="1" x14ac:dyDescent="0.25"/>
    <row r="716" ht="18.95" customHeight="1" x14ac:dyDescent="0.25"/>
    <row r="717" ht="18.95" customHeight="1" x14ac:dyDescent="0.25"/>
    <row r="718" ht="18.95" customHeight="1" x14ac:dyDescent="0.25"/>
    <row r="719" ht="18.95" customHeight="1" x14ac:dyDescent="0.25"/>
    <row r="720" ht="18.95" customHeight="1" x14ac:dyDescent="0.25"/>
    <row r="721" ht="18.95" customHeight="1" x14ac:dyDescent="0.25"/>
    <row r="722" ht="18.95" customHeight="1" x14ac:dyDescent="0.25"/>
    <row r="723" ht="18.95" customHeight="1" x14ac:dyDescent="0.25"/>
    <row r="724" ht="18.95" customHeight="1" x14ac:dyDescent="0.25"/>
    <row r="725" ht="18.95" customHeight="1" x14ac:dyDescent="0.25"/>
    <row r="726" ht="18.95" customHeight="1" x14ac:dyDescent="0.25"/>
    <row r="727" ht="18.95" customHeight="1" x14ac:dyDescent="0.25"/>
    <row r="728" ht="18.95" customHeight="1" x14ac:dyDescent="0.25"/>
    <row r="729" ht="18.95" customHeight="1" x14ac:dyDescent="0.25"/>
    <row r="730" ht="18.95" customHeight="1" x14ac:dyDescent="0.25"/>
    <row r="731" ht="18.95" customHeight="1" x14ac:dyDescent="0.25"/>
    <row r="732" ht="18.95" customHeight="1" x14ac:dyDescent="0.25"/>
    <row r="733" ht="18.95" customHeight="1" x14ac:dyDescent="0.25"/>
    <row r="734" ht="18.95" customHeight="1" x14ac:dyDescent="0.25"/>
    <row r="735" ht="18.95" customHeight="1" x14ac:dyDescent="0.25"/>
    <row r="736" ht="18.95" customHeight="1" x14ac:dyDescent="0.25"/>
    <row r="737" ht="18.95" customHeight="1" x14ac:dyDescent="0.25"/>
    <row r="738" ht="18.95" customHeight="1" x14ac:dyDescent="0.25"/>
    <row r="739" ht="18.95" customHeight="1" x14ac:dyDescent="0.25"/>
    <row r="740" ht="18.95" customHeight="1" x14ac:dyDescent="0.25"/>
    <row r="741" ht="18.95" customHeight="1" x14ac:dyDescent="0.25"/>
    <row r="742" ht="18.95" customHeight="1" x14ac:dyDescent="0.25"/>
    <row r="743" ht="18.95" customHeight="1" x14ac:dyDescent="0.25"/>
    <row r="744" ht="18.95" customHeight="1" x14ac:dyDescent="0.25"/>
    <row r="745" ht="18.95" customHeight="1" x14ac:dyDescent="0.25"/>
    <row r="746" ht="18.95" customHeight="1" x14ac:dyDescent="0.25"/>
    <row r="747" ht="18.95" customHeight="1" x14ac:dyDescent="0.25"/>
    <row r="748" ht="18.95" customHeight="1" x14ac:dyDescent="0.25"/>
    <row r="749" ht="18.95" customHeight="1" x14ac:dyDescent="0.25"/>
    <row r="750" ht="18.95" customHeight="1" x14ac:dyDescent="0.25"/>
    <row r="751" ht="18.95" customHeight="1" x14ac:dyDescent="0.25"/>
    <row r="752" ht="18.95" customHeight="1" x14ac:dyDescent="0.25"/>
    <row r="753" ht="18.95" customHeight="1" x14ac:dyDescent="0.25"/>
    <row r="754" ht="18.95" customHeight="1" x14ac:dyDescent="0.25"/>
    <row r="755" ht="18.95" customHeight="1" x14ac:dyDescent="0.25"/>
    <row r="756" ht="18.95" customHeight="1" x14ac:dyDescent="0.25"/>
    <row r="757" ht="18.95" customHeight="1" x14ac:dyDescent="0.25"/>
    <row r="758" ht="18.95" customHeight="1" x14ac:dyDescent="0.25"/>
    <row r="759" ht="18.95" customHeight="1" x14ac:dyDescent="0.25"/>
    <row r="760" ht="18.95" customHeight="1" x14ac:dyDescent="0.25"/>
    <row r="761" ht="18.95" customHeight="1" x14ac:dyDescent="0.25"/>
    <row r="762" ht="18.95" customHeight="1" x14ac:dyDescent="0.25"/>
    <row r="763" ht="18.95" customHeight="1" x14ac:dyDescent="0.25"/>
    <row r="764" ht="18.95" customHeight="1" x14ac:dyDescent="0.25"/>
    <row r="765" ht="18.95" customHeight="1" x14ac:dyDescent="0.25"/>
  </sheetData>
  <mergeCells count="17">
    <mergeCell ref="AR28:BY33"/>
    <mergeCell ref="C30:C34"/>
    <mergeCell ref="C35:C40"/>
    <mergeCell ref="B6:B10"/>
    <mergeCell ref="C6:C8"/>
    <mergeCell ref="C9:C10"/>
    <mergeCell ref="B11:B17"/>
    <mergeCell ref="C11:C14"/>
    <mergeCell ref="C15:C17"/>
    <mergeCell ref="B41:B43"/>
    <mergeCell ref="C42:C43"/>
    <mergeCell ref="S76:AI76"/>
    <mergeCell ref="B18:B19"/>
    <mergeCell ref="B20:B40"/>
    <mergeCell ref="C20:C22"/>
    <mergeCell ref="C23:C24"/>
    <mergeCell ref="C25:C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DIAG. RED</vt:lpstr>
      <vt:lpstr>'DIAG. RED'!Área_de_impresión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dcterms:created xsi:type="dcterms:W3CDTF">2024-05-15T16:43:20Z</dcterms:created>
  <dcterms:modified xsi:type="dcterms:W3CDTF">2024-05-15T16:45:30Z</dcterms:modified>
</cp:coreProperties>
</file>