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iagrams/data5.xml" ContentType="application/vnd.openxmlformats-officedocument.drawingml.diagramData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iagrams/data6.xml" ContentType="application/vnd.openxmlformats-officedocument.drawingml.diagramData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iagrams/data7.xml" ContentType="application/vnd.openxmlformats-officedocument.drawingml.diagramData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Override PartName="/xl/diagrams/colors7.xml" ContentType="application/vnd.openxmlformats-officedocument.drawingml.diagramColors+xml"/>
  <Override PartName="/xl/diagrams/drawing7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LIANA\Desktop\PROYECTO DE GRADO\"/>
    </mc:Choice>
  </mc:AlternateContent>
  <xr:revisionPtr revIDLastSave="0" documentId="13_ncr:1_{E2CA36B5-D56C-453A-98FC-7F5D9596CBEC}" xr6:coauthVersionLast="47" xr6:coauthVersionMax="47" xr10:uidLastSave="{00000000-0000-0000-0000-000000000000}"/>
  <bookViews>
    <workbookView xWindow="-108" yWindow="-108" windowWidth="23256" windowHeight="12576" xr2:uid="{9DB0CE0A-A239-40C7-A007-2B9B163202B1}"/>
  </bookViews>
  <sheets>
    <sheet name="Tablas " sheetId="1" r:id="rId1"/>
    <sheet name="Ilustraciones" sheetId="2" r:id="rId2"/>
    <sheet name="Graficas" sheetId="6" r:id="rId3"/>
    <sheet name="Mapa conceptual" sheetId="3" r:id="rId4"/>
    <sheet name="Cuadro Sinoptico" sheetId="7" r:id="rId5"/>
    <sheet name="Ficha tecnica" sheetId="8" r:id="rId6"/>
    <sheet name="Costos" sheetId="4" r:id="rId7"/>
    <sheet name="Flujo de Caja" sheetId="5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5" l="1"/>
  <c r="J9" i="5"/>
  <c r="J5" i="5"/>
  <c r="J6" i="5"/>
  <c r="J7" i="5"/>
  <c r="F7" i="5" s="1"/>
  <c r="J8" i="5"/>
  <c r="F8" i="5" s="1"/>
  <c r="F10" i="5" s="1"/>
  <c r="J10" i="5"/>
  <c r="J13" i="5"/>
  <c r="J14" i="5"/>
  <c r="F14" i="5" s="1"/>
  <c r="J15" i="5"/>
  <c r="J16" i="5"/>
  <c r="J17" i="5"/>
  <c r="J20" i="5"/>
  <c r="F20" i="5" s="1"/>
  <c r="J21" i="5"/>
  <c r="J22" i="5"/>
  <c r="J23" i="5"/>
  <c r="F6" i="5"/>
  <c r="F9" i="5"/>
  <c r="F16" i="5"/>
  <c r="F22" i="5"/>
  <c r="F21" i="5"/>
  <c r="H14" i="5"/>
  <c r="F13" i="5"/>
  <c r="H8" i="4"/>
  <c r="H25" i="5"/>
  <c r="H23" i="5"/>
  <c r="H22" i="5"/>
  <c r="H21" i="5"/>
  <c r="H20" i="5"/>
  <c r="D22" i="5"/>
  <c r="D21" i="5"/>
  <c r="D20" i="5"/>
  <c r="H16" i="5"/>
  <c r="H17" i="5" s="1"/>
  <c r="H13" i="5"/>
  <c r="D16" i="5"/>
  <c r="D15" i="5"/>
  <c r="D7" i="5"/>
  <c r="H9" i="5"/>
  <c r="H6" i="5"/>
  <c r="H5" i="5"/>
  <c r="H10" i="5" s="1"/>
  <c r="B40" i="5"/>
  <c r="B17" i="5"/>
  <c r="H8" i="5" s="1"/>
  <c r="B12" i="5"/>
  <c r="H7" i="5" s="1"/>
  <c r="H11" i="4"/>
  <c r="H10" i="4"/>
  <c r="H9" i="4"/>
  <c r="H7" i="4"/>
  <c r="F8" i="4"/>
  <c r="F7" i="4"/>
  <c r="F11" i="4"/>
  <c r="F10" i="4"/>
  <c r="F9" i="4"/>
  <c r="F17" i="5" l="1"/>
  <c r="F23" i="5"/>
  <c r="F25" i="5"/>
  <c r="H12" i="4"/>
  <c r="F12" i="4"/>
</calcChain>
</file>

<file path=xl/sharedStrings.xml><?xml version="1.0" encoding="utf-8"?>
<sst xmlns="http://schemas.openxmlformats.org/spreadsheetml/2006/main" count="109" uniqueCount="97">
  <si>
    <t>EXPORTACIÓN DE CAFÉ - AÑO CORRIDO (SACOS 60KG)</t>
  </si>
  <si>
    <t>Ene - Mar 2021</t>
  </si>
  <si>
    <t>Ene - Mar 2020</t>
  </si>
  <si>
    <t xml:space="preserve">Variación </t>
  </si>
  <si>
    <t>PRODUCCIÓN DE CAFÉ - MARZO (SACOS 60KG)</t>
  </si>
  <si>
    <t>PRODUCCIÓN DE CAFÉ - AÑO CORRIDO (SACOS 60KG)</t>
  </si>
  <si>
    <t>EXPORTACIÓN DE CAFÉ - MARZO (SACOS 60KG)</t>
  </si>
  <si>
    <t>Producción del café Mes Marzo / Enero-Marzo</t>
  </si>
  <si>
    <t>Exportaciones Mes Marzo / Enero – Marzo</t>
  </si>
  <si>
    <t xml:space="preserve">ETAPA </t>
  </si>
  <si>
    <t xml:space="preserve">Cosecha </t>
  </si>
  <si>
    <t xml:space="preserve">Total costos de producción </t>
  </si>
  <si>
    <t xml:space="preserve">Mantenimiento </t>
  </si>
  <si>
    <t>Precio por Hectarea en el 2020</t>
  </si>
  <si>
    <t xml:space="preserve">Administración </t>
  </si>
  <si>
    <t xml:space="preserve">Infraestructura </t>
  </si>
  <si>
    <t xml:space="preserve">Suministros </t>
  </si>
  <si>
    <t>Precio por Hectarea en el 2021</t>
  </si>
  <si>
    <t xml:space="preserve">Flujo de Caja </t>
  </si>
  <si>
    <t>INVERSIÓN INICIAL</t>
  </si>
  <si>
    <t>MAQUINARIA</t>
  </si>
  <si>
    <t xml:space="preserve">     Tostadora</t>
  </si>
  <si>
    <t xml:space="preserve">     Molino</t>
  </si>
  <si>
    <t xml:space="preserve">     Extractor</t>
  </si>
  <si>
    <t xml:space="preserve">     Evaporador de placas</t>
  </si>
  <si>
    <t xml:space="preserve">     Deshidratador</t>
  </si>
  <si>
    <t xml:space="preserve">EQUIPOS DE COMPUTO </t>
  </si>
  <si>
    <t xml:space="preserve">     Computadora paquete completo</t>
  </si>
  <si>
    <t xml:space="preserve">     Impresora multifunción</t>
  </si>
  <si>
    <t xml:space="preserve">     Teléfono alámbrico</t>
  </si>
  <si>
    <t xml:space="preserve">     Teléfono inalámbrico</t>
  </si>
  <si>
    <t xml:space="preserve">     Teléfono Fax</t>
  </si>
  <si>
    <t xml:space="preserve">     Derecho de inscripción teléfono</t>
  </si>
  <si>
    <t>MUEBLES Y ENSERES</t>
  </si>
  <si>
    <t xml:space="preserve">     Perchas</t>
  </si>
  <si>
    <t xml:space="preserve">     Muebles para estación de trabajo</t>
  </si>
  <si>
    <t xml:space="preserve">VEHÍCULOS </t>
  </si>
  <si>
    <t xml:space="preserve">     Camión</t>
  </si>
  <si>
    <t>GASTOS</t>
  </si>
  <si>
    <t xml:space="preserve">GASTOS ADMINISTRATIVOS </t>
  </si>
  <si>
    <t xml:space="preserve">     Gerente General</t>
  </si>
  <si>
    <t xml:space="preserve">     Asistente Administrativa</t>
  </si>
  <si>
    <t xml:space="preserve">     Chofer</t>
  </si>
  <si>
    <t xml:space="preserve">     Conserje</t>
  </si>
  <si>
    <t xml:space="preserve">     Suministros de Oficina</t>
  </si>
  <si>
    <t xml:space="preserve">     Teléfono</t>
  </si>
  <si>
    <t xml:space="preserve">     Internet</t>
  </si>
  <si>
    <t xml:space="preserve">GASTOS DE ALQUILER </t>
  </si>
  <si>
    <t xml:space="preserve">     Alquiler de la Planta </t>
  </si>
  <si>
    <t>GASTOS DE VENTA</t>
  </si>
  <si>
    <t xml:space="preserve">COSTO DE FABRICACIÓN </t>
  </si>
  <si>
    <t xml:space="preserve">MATERIA PRIMA DIRECTA </t>
  </si>
  <si>
    <t xml:space="preserve">     Costo Materia Prima/Unidad (70g.)</t>
  </si>
  <si>
    <t xml:space="preserve">MANO OBRA DIRECTA </t>
  </si>
  <si>
    <t xml:space="preserve">     Obreros</t>
  </si>
  <si>
    <t>MANO OBRA INDIRECTA</t>
  </si>
  <si>
    <t xml:space="preserve">     Supervisor</t>
  </si>
  <si>
    <t xml:space="preserve">     Jefe de Mantenimiento</t>
  </si>
  <si>
    <t xml:space="preserve">Transporte </t>
  </si>
  <si>
    <t xml:space="preserve">Activos </t>
  </si>
  <si>
    <t>Gastos</t>
  </si>
  <si>
    <t>EQUIPOS DE COMPUTO (empleados)</t>
  </si>
  <si>
    <t xml:space="preserve">Total de Activos </t>
  </si>
  <si>
    <t xml:space="preserve">Total de Gastos </t>
  </si>
  <si>
    <t xml:space="preserve">Total de Costos </t>
  </si>
  <si>
    <t xml:space="preserve">Flujo anual </t>
  </si>
  <si>
    <t>Incremento proyectado para el 2022</t>
  </si>
  <si>
    <t xml:space="preserve">Vocación </t>
  </si>
  <si>
    <t xml:space="preserve">Agricola </t>
  </si>
  <si>
    <t xml:space="preserve">Ganadera </t>
  </si>
  <si>
    <t>Agroforestal</t>
  </si>
  <si>
    <t xml:space="preserve">Forestal producción </t>
  </si>
  <si>
    <t xml:space="preserve">Cuerpos de agua </t>
  </si>
  <si>
    <t>Cantidad Hectareas</t>
  </si>
  <si>
    <t xml:space="preserve">FICHA TECNICA DEL CAFÉ ESPECIAL </t>
  </si>
  <si>
    <t>DENOMINACIÓN LEGAL DE LA MATERIA PRIMA</t>
  </si>
  <si>
    <t>PARTIDA ARANCELARÍA</t>
  </si>
  <si>
    <t>0901.21.00</t>
  </si>
  <si>
    <t>CARACTERISTICAS DE LA MATERIA PRIMA</t>
  </si>
  <si>
    <t xml:space="preserve">El Café bajo condiciones de producción en el municipio de Lejanias, depatamento del Meta se produce este café de excelente calidad, donde su sabor nos recuerda las cerezas y cáscara de naranja, de acidez media  </t>
  </si>
  <si>
    <t>Café de Colombia</t>
  </si>
  <si>
    <t xml:space="preserve">PRODUCTO </t>
  </si>
  <si>
    <t xml:space="preserve">Cafés Especiales </t>
  </si>
  <si>
    <t xml:space="preserve">TIPO DE TRATAMIENTO </t>
  </si>
  <si>
    <t>Cultivo, Recolecta, Despulpado, Descascarado, lavado, limpiado de granos, Separacion</t>
  </si>
  <si>
    <t xml:space="preserve">COLOR </t>
  </si>
  <si>
    <t>Café</t>
  </si>
  <si>
    <t>AROMA</t>
  </si>
  <si>
    <t xml:space="preserve">Caracteristico por su olor fuerte </t>
  </si>
  <si>
    <t xml:space="preserve">TEXTURA </t>
  </si>
  <si>
    <t xml:space="preserve">Dura </t>
  </si>
  <si>
    <t xml:space="preserve">PAISES CON MÁS PARTICIPACIÓN </t>
  </si>
  <si>
    <t xml:space="preserve">1. Estados Unidos </t>
  </si>
  <si>
    <t xml:space="preserve">2. Alemania </t>
  </si>
  <si>
    <t xml:space="preserve">3. Japón </t>
  </si>
  <si>
    <t xml:space="preserve">5. Canadá </t>
  </si>
  <si>
    <t xml:space="preserve">4. 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</si>
</sst>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  <numFmt numFmtId="165" formatCode="_(&quot;$&quot;\ * #,##0.00000_);_(&quot;$&quot;\ * \(#,##0.00000\);_(&quot;$&quot;\ * &quot;-&quot;??_);_(@_)"/>
    <numFmt numFmtId="166" formatCode="_(&quot;$&quot;\ * #,##0_);_(&quot;$&quot;\ * \(#,##0\);_(&quot;$&quot;\ * &quot;-&quot;??_);_(@_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0"/>
      <name val="Bookman Old Style"/>
      <family val="1"/>
    </font>
    <font>
      <b/>
      <sz val="9"/>
      <color indexed="8"/>
      <name val="Bookman Old Style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name val="Bookman Old Style"/>
      <family val="1"/>
    </font>
    <font>
      <b/>
      <i/>
      <sz val="10"/>
      <color indexed="8"/>
      <name val="Bookman Old Style"/>
      <family val="1"/>
    </font>
    <font>
      <b/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97">
    <xf numFmtId="0" fontId="0" fillId="0" borderId="0" xfId="0"/>
    <xf numFmtId="17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2" fontId="0" fillId="0" borderId="0" xfId="1" applyFont="1" applyBorder="1" applyAlignment="1"/>
    <xf numFmtId="0" fontId="0" fillId="0" borderId="0" xfId="0" applyBorder="1" applyAlignment="1">
      <alignment vertical="center" wrapText="1"/>
    </xf>
    <xf numFmtId="42" fontId="0" fillId="0" borderId="0" xfId="0" applyNumberFormat="1"/>
    <xf numFmtId="0" fontId="11" fillId="0" borderId="10" xfId="0" applyFont="1" applyBorder="1"/>
    <xf numFmtId="44" fontId="11" fillId="0" borderId="13" xfId="2" applyFont="1" applyBorder="1" applyAlignment="1">
      <alignment horizontal="center"/>
    </xf>
    <xf numFmtId="0" fontId="11" fillId="0" borderId="14" xfId="0" applyFont="1" applyBorder="1"/>
    <xf numFmtId="44" fontId="11" fillId="0" borderId="4" xfId="2" applyFont="1" applyBorder="1" applyAlignment="1">
      <alignment horizontal="center"/>
    </xf>
    <xf numFmtId="0" fontId="9" fillId="0" borderId="11" xfId="0" applyFont="1" applyBorder="1"/>
    <xf numFmtId="164" fontId="11" fillId="0" borderId="13" xfId="2" applyNumberFormat="1" applyFont="1" applyBorder="1" applyAlignment="1">
      <alignment horizontal="center"/>
    </xf>
    <xf numFmtId="0" fontId="9" fillId="0" borderId="10" xfId="0" applyFont="1" applyBorder="1"/>
    <xf numFmtId="165" fontId="11" fillId="0" borderId="13" xfId="2" applyNumberFormat="1" applyFont="1" applyFill="1" applyBorder="1" applyAlignment="1">
      <alignment horizontal="center"/>
    </xf>
    <xf numFmtId="0" fontId="11" fillId="0" borderId="14" xfId="0" applyFont="1" applyBorder="1" applyAlignment="1">
      <alignment vertical="top" wrapText="1"/>
    </xf>
    <xf numFmtId="164" fontId="11" fillId="0" borderId="4" xfId="2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/>
    <xf numFmtId="0" fontId="0" fillId="0" borderId="0" xfId="0" applyBorder="1"/>
    <xf numFmtId="42" fontId="10" fillId="0" borderId="13" xfId="1" applyFont="1" applyBorder="1" applyAlignment="1">
      <alignment horizontal="center"/>
    </xf>
    <xf numFmtId="42" fontId="0" fillId="0" borderId="13" xfId="1" applyFont="1" applyBorder="1"/>
    <xf numFmtId="42" fontId="11" fillId="0" borderId="13" xfId="1" applyFont="1" applyBorder="1" applyAlignment="1">
      <alignment horizontal="center"/>
    </xf>
    <xf numFmtId="0" fontId="14" fillId="0" borderId="10" xfId="0" applyFont="1" applyBorder="1"/>
    <xf numFmtId="0" fontId="15" fillId="0" borderId="10" xfId="0" applyFont="1" applyBorder="1"/>
    <xf numFmtId="42" fontId="11" fillId="0" borderId="4" xfId="1" applyFont="1" applyBorder="1" applyAlignment="1">
      <alignment horizontal="center"/>
    </xf>
    <xf numFmtId="166" fontId="5" fillId="0" borderId="13" xfId="2" applyNumberFormat="1" applyFont="1" applyBorder="1" applyAlignment="1">
      <alignment horizontal="center"/>
    </xf>
    <xf numFmtId="42" fontId="12" fillId="0" borderId="12" xfId="1" applyFont="1" applyBorder="1" applyAlignment="1">
      <alignment horizontal="center"/>
    </xf>
    <xf numFmtId="0" fontId="14" fillId="0" borderId="10" xfId="0" applyFont="1" applyBorder="1" applyAlignment="1">
      <alignment wrapText="1"/>
    </xf>
    <xf numFmtId="0" fontId="0" fillId="0" borderId="8" xfId="0" applyBorder="1"/>
    <xf numFmtId="42" fontId="0" fillId="0" borderId="9" xfId="1" applyFont="1" applyBorder="1" applyAlignment="1"/>
    <xf numFmtId="42" fontId="0" fillId="0" borderId="7" xfId="1" applyFont="1" applyBorder="1" applyAlignment="1"/>
    <xf numFmtId="42" fontId="0" fillId="0" borderId="8" xfId="1" applyFont="1" applyBorder="1" applyAlignment="1"/>
    <xf numFmtId="0" fontId="0" fillId="0" borderId="15" xfId="0" applyBorder="1"/>
    <xf numFmtId="0" fontId="16" fillId="6" borderId="15" xfId="0" applyFont="1" applyFill="1" applyBorder="1" applyAlignment="1">
      <alignment horizontal="center"/>
    </xf>
    <xf numFmtId="3" fontId="0" fillId="0" borderId="15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2" fontId="0" fillId="0" borderId="7" xfId="1" applyFont="1" applyBorder="1" applyAlignment="1">
      <alignment horizontal="center"/>
    </xf>
    <xf numFmtId="42" fontId="0" fillId="0" borderId="9" xfId="1" applyFont="1" applyBorder="1" applyAlignment="1">
      <alignment horizontal="center"/>
    </xf>
    <xf numFmtId="42" fontId="0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42" fontId="0" fillId="0" borderId="0" xfId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42" fontId="0" fillId="0" borderId="9" xfId="1" applyFont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42" fontId="0" fillId="0" borderId="0" xfId="0" applyNumberForma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0" fontId="13" fillId="5" borderId="2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42" fontId="0" fillId="0" borderId="7" xfId="0" applyNumberFormat="1" applyBorder="1" applyAlignment="1">
      <alignment horizontal="center"/>
    </xf>
    <xf numFmtId="42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42" fontId="0" fillId="0" borderId="8" xfId="0" applyNumberForma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18" fillId="0" borderId="9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0" fillId="0" borderId="0" xfId="0" applyAlignment="1"/>
    <xf numFmtId="0" fontId="17" fillId="7" borderId="1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Moneda" xfId="2" builtinId="4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Graficas!$C$2</c:f>
              <c:strCache>
                <c:ptCount val="1"/>
                <c:pt idx="0">
                  <c:v>Cantidad Hectareas</c:v>
                </c:pt>
              </c:strCache>
            </c:strRef>
          </c:tx>
          <c:dPt>
            <c:idx val="0"/>
            <c:bubble3D val="0"/>
            <c:spPr>
              <a:pattFill prst="ltUpDiag">
                <a:fgClr>
                  <a:schemeClr val="accent1"/>
                </a:fgClr>
                <a:bgClr>
                  <a:schemeClr val="accent1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1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1-C137-4F8A-B750-16EB8FF999B9}"/>
              </c:ext>
            </c:extLst>
          </c:dPt>
          <c:dPt>
            <c:idx val="1"/>
            <c:bubble3D val="0"/>
            <c:spPr>
              <a:pattFill prst="ltUpDiag">
                <a:fgClr>
                  <a:schemeClr val="accent2"/>
                </a:fgClr>
                <a:bgClr>
                  <a:schemeClr val="accent2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2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3-C137-4F8A-B750-16EB8FF999B9}"/>
              </c:ext>
            </c:extLst>
          </c:dPt>
          <c:dPt>
            <c:idx val="2"/>
            <c:bubble3D val="0"/>
            <c:spPr>
              <a:pattFill prst="ltUpDiag">
                <a:fgClr>
                  <a:schemeClr val="accent3"/>
                </a:fgClr>
                <a:bgClr>
                  <a:schemeClr val="accent3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3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5-C137-4F8A-B750-16EB8FF999B9}"/>
              </c:ext>
            </c:extLst>
          </c:dPt>
          <c:dPt>
            <c:idx val="3"/>
            <c:bubble3D val="0"/>
            <c:spPr>
              <a:pattFill prst="ltUpDiag">
                <a:fgClr>
                  <a:schemeClr val="accent4"/>
                </a:fgClr>
                <a:bgClr>
                  <a:schemeClr val="accent4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4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7-C137-4F8A-B750-16EB8FF999B9}"/>
              </c:ext>
            </c:extLst>
          </c:dPt>
          <c:dPt>
            <c:idx val="4"/>
            <c:bubble3D val="0"/>
            <c:spPr>
              <a:pattFill prst="ltUpDiag">
                <a:fgClr>
                  <a:schemeClr val="accent5"/>
                </a:fgClr>
                <a:bgClr>
                  <a:schemeClr val="accent5">
                    <a:lumMod val="20000"/>
                    <a:lumOff val="80000"/>
                  </a:schemeClr>
                </a:bgClr>
              </a:pattFill>
              <a:ln w="19050">
                <a:solidFill>
                  <a:schemeClr val="lt1"/>
                </a:solidFill>
              </a:ln>
              <a:effectLst>
                <a:innerShdw blurRad="114300">
                  <a:schemeClr val="accent5"/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9-C137-4F8A-B750-16EB8FF999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Graficas!$B$3:$B$7</c:f>
              <c:strCache>
                <c:ptCount val="5"/>
                <c:pt idx="0">
                  <c:v>Agricola </c:v>
                </c:pt>
                <c:pt idx="1">
                  <c:v>Ganadera </c:v>
                </c:pt>
                <c:pt idx="2">
                  <c:v>Agroforestal</c:v>
                </c:pt>
                <c:pt idx="3">
                  <c:v>Forestal producción </c:v>
                </c:pt>
                <c:pt idx="4">
                  <c:v>Cuerpos de agua </c:v>
                </c:pt>
              </c:strCache>
            </c:strRef>
          </c:cat>
          <c:val>
            <c:numRef>
              <c:f>Graficas!$C$3:$C$7</c:f>
              <c:numCache>
                <c:formatCode>#,##0</c:formatCode>
                <c:ptCount val="5"/>
                <c:pt idx="0">
                  <c:v>11000000</c:v>
                </c:pt>
                <c:pt idx="1">
                  <c:v>6000000</c:v>
                </c:pt>
                <c:pt idx="2">
                  <c:v>4000000</c:v>
                </c:pt>
                <c:pt idx="3">
                  <c:v>3000000</c:v>
                </c:pt>
                <c:pt idx="4">
                  <c:v>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BA-47FE-AFA8-9EA51400819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phClr">
            <a:lumMod val="20000"/>
            <a:lumOff val="80000"/>
          </a:schemeClr>
        </a:bgClr>
      </a:pattFill>
      <a:ln w="19050">
        <a:solidFill>
          <a:schemeClr val="lt1"/>
        </a:solidFill>
      </a:ln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iagrams/_rels/data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iagrams/_rels/data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3" Type="http://schemas.openxmlformats.org/officeDocument/2006/relationships/image" Target="../media/image9.jpeg"/><Relationship Id="rId7" Type="http://schemas.openxmlformats.org/officeDocument/2006/relationships/image" Target="../media/image13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11" Type="http://schemas.openxmlformats.org/officeDocument/2006/relationships/image" Target="../media/image17.jpg"/><Relationship Id="rId5" Type="http://schemas.openxmlformats.org/officeDocument/2006/relationships/image" Target="../media/image11.jpeg"/><Relationship Id="rId10" Type="http://schemas.openxmlformats.org/officeDocument/2006/relationships/image" Target="../media/image16.jpeg"/><Relationship Id="rId4" Type="http://schemas.openxmlformats.org/officeDocument/2006/relationships/image" Target="../media/image10.png"/><Relationship Id="rId9" Type="http://schemas.openxmlformats.org/officeDocument/2006/relationships/image" Target="../media/image15.jpeg"/></Relationships>
</file>

<file path=xl/diagram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g"/></Relationships>
</file>

<file path=xl/diagram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3" Type="http://schemas.openxmlformats.org/officeDocument/2006/relationships/image" Target="../media/image9.jpeg"/><Relationship Id="rId7" Type="http://schemas.openxmlformats.org/officeDocument/2006/relationships/image" Target="../media/image13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Relationship Id="rId6" Type="http://schemas.openxmlformats.org/officeDocument/2006/relationships/image" Target="../media/image12.jpeg"/><Relationship Id="rId11" Type="http://schemas.openxmlformats.org/officeDocument/2006/relationships/image" Target="../media/image17.jpg"/><Relationship Id="rId5" Type="http://schemas.openxmlformats.org/officeDocument/2006/relationships/image" Target="../media/image11.jpeg"/><Relationship Id="rId10" Type="http://schemas.openxmlformats.org/officeDocument/2006/relationships/image" Target="../media/image16.jpeg"/><Relationship Id="rId4" Type="http://schemas.openxmlformats.org/officeDocument/2006/relationships/image" Target="../media/image10.png"/><Relationship Id="rId9" Type="http://schemas.openxmlformats.org/officeDocument/2006/relationships/image" Target="../media/image15.jpeg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4">
  <dgm:title val=""/>
  <dgm:desc val=""/>
  <dgm:catLst>
    <dgm:cat type="accent1" pri="11400"/>
  </dgm:catLst>
  <dgm:styleLbl name="node0">
    <dgm:fillClrLst meth="cycle">
      <a:schemeClr val="accent1">
        <a:shade val="6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cycle">
      <a:schemeClr val="accent1">
        <a:shade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cycle">
      <a:schemeClr val="accent1">
        <a:shade val="50000"/>
      </a:schemeClr>
      <a:schemeClr val="accent1">
        <a:tint val="55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/>
    <dgm:txEffectClrLst/>
  </dgm:styleLbl>
  <dgm:styleLbl name="lnNode1">
    <dgm:fillClrLst meth="cycle">
      <a:schemeClr val="accent1">
        <a:shade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cycle">
      <a:schemeClr val="accent1">
        <a:shade val="80000"/>
        <a:alpha val="50000"/>
      </a:schemeClr>
      <a:schemeClr val="accent1">
        <a:tint val="5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fg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bg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sibTrans1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1">
        <a:tint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>
        <a:tint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shade val="80000"/>
      </a:schemeClr>
    </dgm:linClrLst>
    <dgm:effectClrLst/>
    <dgm:txLinClrLst/>
    <dgm:txFillClrLst/>
    <dgm:txEffectClrLst/>
  </dgm:styleLbl>
  <dgm:styleLbl name="parChTrans2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parChTrans1D1">
    <dgm:fillClrLst meth="repeat">
      <a:schemeClr val="accent1">
        <a:shade val="8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55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55000"/>
      </a:schemeClr>
    </dgm:fillClrLst>
    <dgm:linClrLst meth="repeat">
      <a:schemeClr val="accent1">
        <a:alpha val="90000"/>
        <a:tint val="55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55000"/>
      </a:schemeClr>
    </dgm:fillClrLst>
    <dgm:linClrLst meth="repeat">
      <a:schemeClr val="accent1">
        <a:alpha val="90000"/>
        <a:tint val="55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55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55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55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1_4">
  <dgm:title val=""/>
  <dgm:desc val=""/>
  <dgm:catLst>
    <dgm:cat type="accent1" pri="11400"/>
  </dgm:catLst>
  <dgm:styleLbl name="node0">
    <dgm:fillClrLst meth="cycle">
      <a:schemeClr val="accent1">
        <a:shade val="60000"/>
      </a:schemeClr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cycle">
      <a:schemeClr val="accent1">
        <a:shade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cycle">
      <a:schemeClr val="accent1">
        <a:shade val="50000"/>
      </a:schemeClr>
      <a:schemeClr val="accent1">
        <a:tint val="55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/>
    <dgm:txEffectClrLst/>
  </dgm:styleLbl>
  <dgm:styleLbl name="lnNode1">
    <dgm:fillClrLst meth="cycle">
      <a:schemeClr val="accent1">
        <a:shade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cycle">
      <a:schemeClr val="accent1">
        <a:shade val="80000"/>
        <a:alpha val="50000"/>
      </a:schemeClr>
      <a:schemeClr val="accent1">
        <a:tint val="50000"/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>
        <a:tint val="99000"/>
      </a:schemeClr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fg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bgSibTrans2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/>
    <dgm:txEffectClrLst/>
  </dgm:styleLbl>
  <dgm:styleLbl name="sibTrans1D1">
    <dgm:fillClrLst meth="cycle">
      <a:schemeClr val="accent1">
        <a:shade val="90000"/>
      </a:schemeClr>
      <a:schemeClr val="accent1">
        <a:tint val="50000"/>
      </a:schemeClr>
    </dgm:fillClrLst>
    <dgm:linClrLst meth="cycle">
      <a:schemeClr val="accent1">
        <a:shade val="90000"/>
      </a:schemeClr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>
        <a:shade val="80000"/>
      </a:schemeClr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1">
        <a:tint val="90000"/>
      </a:schemeClr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>
        <a:tint val="70000"/>
      </a:schemeClr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>
        <a:tint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shade val="80000"/>
      </a:schemeClr>
    </dgm:linClrLst>
    <dgm:effectClrLst/>
    <dgm:txLinClrLst/>
    <dgm:txFillClrLst/>
    <dgm:txEffectClrLst/>
  </dgm:styleLbl>
  <dgm:styleLbl name="parChTrans2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/>
    <dgm:txEffectClrLst/>
  </dgm:styleLbl>
  <dgm:styleLbl name="parChTrans2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/>
    <dgm:txEffectClrLst/>
  </dgm:styleLbl>
  <dgm:styleLbl name="parChTrans2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parChTrans1D1">
    <dgm:fillClrLst meth="repeat">
      <a:schemeClr val="accent1">
        <a:shade val="8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>
        <a:tint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>
        <a:tint val="7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>
        <a:tint val="5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55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cycle">
      <a:schemeClr val="accent1">
        <a:shade val="50000"/>
      </a:schemeClr>
      <a:schemeClr val="accent1">
        <a:tint val="55000"/>
      </a:schemeClr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55000"/>
      </a:schemeClr>
    </dgm:fillClrLst>
    <dgm:linClrLst meth="repeat">
      <a:schemeClr val="accent1">
        <a:alpha val="90000"/>
        <a:tint val="55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55000"/>
      </a:schemeClr>
    </dgm:fillClrLst>
    <dgm:linClrLst meth="repeat">
      <a:schemeClr val="accent1">
        <a:alpha val="90000"/>
        <a:tint val="55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55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>
        <a:tint val="90000"/>
      </a:schemeClr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>
        <a:tint val="70000"/>
      </a:schemeClr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>
        <a:tint val="50000"/>
      </a:schemeClr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55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55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55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colorful4">
  <dgm:title val=""/>
  <dgm:desc val=""/>
  <dgm:catLst>
    <dgm:cat type="colorful" pri="10400"/>
  </dgm:catLst>
  <dgm:styleLbl name="node0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4"/>
      <a:schemeClr val="accent5"/>
    </dgm:fillClrLst>
    <dgm:linClrLst>
      <a:schemeClr val="accent4"/>
      <a:schemeClr val="accent5"/>
    </dgm:linClrLst>
    <dgm:effectClrLst/>
    <dgm:txLinClrLst/>
    <dgm:txFillClrLst/>
    <dgm:txEffectClrLst/>
  </dgm:styleLbl>
  <dgm:styleLbl name="lnNode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4">
        <a:alpha val="50000"/>
      </a:schemeClr>
      <a:schemeClr val="accent5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4">
        <a:tint val="50000"/>
      </a:schemeClr>
      <a:schemeClr val="accent5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4">
        <a:tint val="50000"/>
      </a:schemeClr>
      <a:schemeClr val="accent5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4"/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4"/>
      <a:schemeClr val="accent5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4"/>
    </dgm:fillClrLst>
    <dgm:linClrLst meth="repeat">
      <a:schemeClr val="accent4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4"/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4">
        <a:tint val="9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4">
        <a:tint val="5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4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4"/>
      <a:schemeClr val="accent5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4">
        <a:tint val="40000"/>
        <a:alpha val="90000"/>
      </a:schemeClr>
      <a:schemeClr val="accent5">
        <a:tint val="40000"/>
        <a:alpha val="90000"/>
      </a:schemeClr>
    </dgm:fillClrLst>
    <dgm:linClrLst>
      <a:schemeClr val="accent4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4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4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4">
        <a:tint val="50000"/>
        <a:alpha val="40000"/>
      </a:schemeClr>
    </dgm:fillClrLst>
    <dgm:linClrLst meth="repeat">
      <a:schemeClr val="accent4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4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DE2E6102-B701-43D8-B217-19AC86A440E1}" type="doc">
      <dgm:prSet loTypeId="urn:microsoft.com/office/officeart/2005/8/layout/process1" loCatId="process" qsTypeId="urn:microsoft.com/office/officeart/2005/8/quickstyle/simple1" qsCatId="simple" csTypeId="urn:microsoft.com/office/officeart/2005/8/colors/accent1_4" csCatId="accent1" phldr="1"/>
      <dgm:spPr/>
    </dgm:pt>
    <dgm:pt modelId="{9CA695E3-7A11-4188-9177-969C9F8F810B}">
      <dgm:prSet phldrT="[Texto]"/>
      <dgm:spPr/>
      <dgm:t>
        <a:bodyPr/>
        <a:lstStyle/>
        <a:p>
          <a:r>
            <a:rPr lang="es-CO"/>
            <a:t>Insumos </a:t>
          </a:r>
        </a:p>
      </dgm:t>
    </dgm:pt>
    <dgm:pt modelId="{C8CA5555-3707-4629-93F8-FA630A62ACDB}" type="parTrans" cxnId="{A0F2E492-E6D2-4170-A9B7-6E9BFE5A1F1A}">
      <dgm:prSet/>
      <dgm:spPr/>
      <dgm:t>
        <a:bodyPr/>
        <a:lstStyle/>
        <a:p>
          <a:endParaRPr lang="es-CO"/>
        </a:p>
      </dgm:t>
    </dgm:pt>
    <dgm:pt modelId="{89A5FAE8-C25C-4052-B00D-221F98E1F192}" type="sibTrans" cxnId="{A0F2E492-E6D2-4170-A9B7-6E9BFE5A1F1A}">
      <dgm:prSet/>
      <dgm:spPr/>
      <dgm:t>
        <a:bodyPr/>
        <a:lstStyle/>
        <a:p>
          <a:endParaRPr lang="es-CO"/>
        </a:p>
      </dgm:t>
    </dgm:pt>
    <dgm:pt modelId="{E470E92E-4877-491B-8016-21B74C32A893}">
      <dgm:prSet phldrT="[Texto]"/>
      <dgm:spPr/>
      <dgm:t>
        <a:bodyPr/>
        <a:lstStyle/>
        <a:p>
          <a:r>
            <a:rPr lang="es-CO"/>
            <a:t>Producción </a:t>
          </a:r>
        </a:p>
      </dgm:t>
    </dgm:pt>
    <dgm:pt modelId="{1E58B755-1405-49AC-912D-50509D1069E8}" type="parTrans" cxnId="{6AB10672-CB78-4128-8F5F-D2D0B6CEDC1B}">
      <dgm:prSet/>
      <dgm:spPr/>
      <dgm:t>
        <a:bodyPr/>
        <a:lstStyle/>
        <a:p>
          <a:endParaRPr lang="es-CO"/>
        </a:p>
      </dgm:t>
    </dgm:pt>
    <dgm:pt modelId="{8C100CEA-47C4-43D2-AC9B-B2D303F145C9}" type="sibTrans" cxnId="{6AB10672-CB78-4128-8F5F-D2D0B6CEDC1B}">
      <dgm:prSet/>
      <dgm:spPr/>
      <dgm:t>
        <a:bodyPr/>
        <a:lstStyle/>
        <a:p>
          <a:endParaRPr lang="es-CO"/>
        </a:p>
      </dgm:t>
    </dgm:pt>
    <dgm:pt modelId="{FEBBC49C-9403-4637-8BBF-C5D5F12FE43B}">
      <dgm:prSet phldrT="[Texto]"/>
      <dgm:spPr/>
      <dgm:t>
        <a:bodyPr/>
        <a:lstStyle/>
        <a:p>
          <a:r>
            <a:rPr lang="es-CO"/>
            <a:t>Transformacion </a:t>
          </a:r>
        </a:p>
      </dgm:t>
    </dgm:pt>
    <dgm:pt modelId="{F9228EE9-9BE0-46F1-80E2-0B5842DBFF1B}" type="parTrans" cxnId="{EA5CE3E8-AF54-4A08-A495-7C7538CB9DB8}">
      <dgm:prSet/>
      <dgm:spPr/>
      <dgm:t>
        <a:bodyPr/>
        <a:lstStyle/>
        <a:p>
          <a:endParaRPr lang="es-CO"/>
        </a:p>
      </dgm:t>
    </dgm:pt>
    <dgm:pt modelId="{0F367E17-1BD4-44A1-97C0-6B6B9D5F5AE6}" type="sibTrans" cxnId="{EA5CE3E8-AF54-4A08-A495-7C7538CB9DB8}">
      <dgm:prSet/>
      <dgm:spPr/>
      <dgm:t>
        <a:bodyPr/>
        <a:lstStyle/>
        <a:p>
          <a:endParaRPr lang="es-CO"/>
        </a:p>
      </dgm:t>
    </dgm:pt>
    <dgm:pt modelId="{BBA4ECDA-02DC-4D7B-84DF-5B9A04C51EF7}">
      <dgm:prSet/>
      <dgm:spPr/>
      <dgm:t>
        <a:bodyPr/>
        <a:lstStyle/>
        <a:p>
          <a:r>
            <a:rPr lang="es-CO"/>
            <a:t>Comercialización	</a:t>
          </a:r>
        </a:p>
      </dgm:t>
    </dgm:pt>
    <dgm:pt modelId="{83876431-B8EC-4BDB-9A42-15588FEFC4EE}" type="parTrans" cxnId="{53612CC2-36F9-4E8A-8514-D9752C3D4BEF}">
      <dgm:prSet/>
      <dgm:spPr/>
      <dgm:t>
        <a:bodyPr/>
        <a:lstStyle/>
        <a:p>
          <a:endParaRPr lang="es-CO"/>
        </a:p>
      </dgm:t>
    </dgm:pt>
    <dgm:pt modelId="{25D47BAE-C538-4992-9C19-A286C5D73AF4}" type="sibTrans" cxnId="{53612CC2-36F9-4E8A-8514-D9752C3D4BEF}">
      <dgm:prSet/>
      <dgm:spPr/>
      <dgm:t>
        <a:bodyPr/>
        <a:lstStyle/>
        <a:p>
          <a:endParaRPr lang="es-CO"/>
        </a:p>
      </dgm:t>
    </dgm:pt>
    <dgm:pt modelId="{5570276F-91B2-43E6-83FB-A66E10A8BF7C}">
      <dgm:prSet/>
      <dgm:spPr/>
      <dgm:t>
        <a:bodyPr/>
        <a:lstStyle/>
        <a:p>
          <a:r>
            <a:rPr lang="es-CO"/>
            <a:t>Consumidor Final </a:t>
          </a:r>
        </a:p>
      </dgm:t>
    </dgm:pt>
    <dgm:pt modelId="{C3671B54-DEEA-4B7E-AEC5-F8F35F3BDDA0}" type="parTrans" cxnId="{CF8313A4-2DEF-437D-8219-923268CD3985}">
      <dgm:prSet/>
      <dgm:spPr/>
      <dgm:t>
        <a:bodyPr/>
        <a:lstStyle/>
        <a:p>
          <a:endParaRPr lang="es-CO"/>
        </a:p>
      </dgm:t>
    </dgm:pt>
    <dgm:pt modelId="{D8BD5EBE-2BE8-4F80-B084-CA17137323F8}" type="sibTrans" cxnId="{CF8313A4-2DEF-437D-8219-923268CD3985}">
      <dgm:prSet/>
      <dgm:spPr/>
      <dgm:t>
        <a:bodyPr/>
        <a:lstStyle/>
        <a:p>
          <a:endParaRPr lang="es-CO"/>
        </a:p>
      </dgm:t>
    </dgm:pt>
    <dgm:pt modelId="{4D3AE82B-73E8-4821-AC8B-EA792EAA70F5}" type="pres">
      <dgm:prSet presAssocID="{DE2E6102-B701-43D8-B217-19AC86A440E1}" presName="Name0" presStyleCnt="0">
        <dgm:presLayoutVars>
          <dgm:dir/>
          <dgm:resizeHandles val="exact"/>
        </dgm:presLayoutVars>
      </dgm:prSet>
      <dgm:spPr/>
    </dgm:pt>
    <dgm:pt modelId="{5A6E6832-5DE0-4B91-969C-45E5C16075F2}" type="pres">
      <dgm:prSet presAssocID="{9CA695E3-7A11-4188-9177-969C9F8F810B}" presName="node" presStyleLbl="node1" presStyleIdx="0" presStyleCnt="5">
        <dgm:presLayoutVars>
          <dgm:bulletEnabled val="1"/>
        </dgm:presLayoutVars>
      </dgm:prSet>
      <dgm:spPr/>
    </dgm:pt>
    <dgm:pt modelId="{CA7836C3-C80F-42AD-A377-0968B1105D30}" type="pres">
      <dgm:prSet presAssocID="{89A5FAE8-C25C-4052-B00D-221F98E1F192}" presName="sibTrans" presStyleLbl="sibTrans2D1" presStyleIdx="0" presStyleCnt="4"/>
      <dgm:spPr/>
    </dgm:pt>
    <dgm:pt modelId="{8DEAEBC3-074A-40EA-A6B1-6B2E9010B9A1}" type="pres">
      <dgm:prSet presAssocID="{89A5FAE8-C25C-4052-B00D-221F98E1F192}" presName="connectorText" presStyleLbl="sibTrans2D1" presStyleIdx="0" presStyleCnt="4"/>
      <dgm:spPr/>
    </dgm:pt>
    <dgm:pt modelId="{B602707C-192F-4210-B4E4-C4CF3B5448FA}" type="pres">
      <dgm:prSet presAssocID="{E470E92E-4877-491B-8016-21B74C32A893}" presName="node" presStyleLbl="node1" presStyleIdx="1" presStyleCnt="5">
        <dgm:presLayoutVars>
          <dgm:bulletEnabled val="1"/>
        </dgm:presLayoutVars>
      </dgm:prSet>
      <dgm:spPr/>
    </dgm:pt>
    <dgm:pt modelId="{B22AD468-0F33-4DA2-91E0-128B674F28CA}" type="pres">
      <dgm:prSet presAssocID="{8C100CEA-47C4-43D2-AC9B-B2D303F145C9}" presName="sibTrans" presStyleLbl="sibTrans2D1" presStyleIdx="1" presStyleCnt="4"/>
      <dgm:spPr/>
    </dgm:pt>
    <dgm:pt modelId="{68A5FAB6-3BB9-4EE0-B342-3C8C7F836A43}" type="pres">
      <dgm:prSet presAssocID="{8C100CEA-47C4-43D2-AC9B-B2D303F145C9}" presName="connectorText" presStyleLbl="sibTrans2D1" presStyleIdx="1" presStyleCnt="4"/>
      <dgm:spPr/>
    </dgm:pt>
    <dgm:pt modelId="{72806583-BC42-4167-9872-DC61EB45A908}" type="pres">
      <dgm:prSet presAssocID="{FEBBC49C-9403-4637-8BBF-C5D5F12FE43B}" presName="node" presStyleLbl="node1" presStyleIdx="2" presStyleCnt="5" custLinFactNeighborX="3172" custLinFactNeighborY="4230">
        <dgm:presLayoutVars>
          <dgm:bulletEnabled val="1"/>
        </dgm:presLayoutVars>
      </dgm:prSet>
      <dgm:spPr/>
    </dgm:pt>
    <dgm:pt modelId="{B4DB8750-7B7E-41B0-99BC-774C768E2A3E}" type="pres">
      <dgm:prSet presAssocID="{0F367E17-1BD4-44A1-97C0-6B6B9D5F5AE6}" presName="sibTrans" presStyleLbl="sibTrans2D1" presStyleIdx="2" presStyleCnt="4"/>
      <dgm:spPr/>
    </dgm:pt>
    <dgm:pt modelId="{115BDD2A-FFC3-4793-8BF4-ABCE3425C1AB}" type="pres">
      <dgm:prSet presAssocID="{0F367E17-1BD4-44A1-97C0-6B6B9D5F5AE6}" presName="connectorText" presStyleLbl="sibTrans2D1" presStyleIdx="2" presStyleCnt="4"/>
      <dgm:spPr/>
    </dgm:pt>
    <dgm:pt modelId="{83361976-DE4B-43F9-89F1-1123A475BF50}" type="pres">
      <dgm:prSet presAssocID="{BBA4ECDA-02DC-4D7B-84DF-5B9A04C51EF7}" presName="node" presStyleLbl="node1" presStyleIdx="3" presStyleCnt="5" custLinFactNeighborX="-2000" custLinFactNeighborY="-5332">
        <dgm:presLayoutVars>
          <dgm:bulletEnabled val="1"/>
        </dgm:presLayoutVars>
      </dgm:prSet>
      <dgm:spPr/>
    </dgm:pt>
    <dgm:pt modelId="{2ED31278-189E-42FF-BD4C-B073F0336AE4}" type="pres">
      <dgm:prSet presAssocID="{25D47BAE-C538-4992-9C19-A286C5D73AF4}" presName="sibTrans" presStyleLbl="sibTrans2D1" presStyleIdx="3" presStyleCnt="4"/>
      <dgm:spPr/>
    </dgm:pt>
    <dgm:pt modelId="{562C8402-7A16-4C24-9A1C-24C22D8D05AE}" type="pres">
      <dgm:prSet presAssocID="{25D47BAE-C538-4992-9C19-A286C5D73AF4}" presName="connectorText" presStyleLbl="sibTrans2D1" presStyleIdx="3" presStyleCnt="4"/>
      <dgm:spPr/>
    </dgm:pt>
    <dgm:pt modelId="{5143A4FC-3CC4-444F-AE1C-E7CE2E6996ED}" type="pres">
      <dgm:prSet presAssocID="{5570276F-91B2-43E6-83FB-A66E10A8BF7C}" presName="node" presStyleLbl="node1" presStyleIdx="4" presStyleCnt="5" custLinFactNeighborX="1448" custLinFactNeighborY="2895">
        <dgm:presLayoutVars>
          <dgm:bulletEnabled val="1"/>
        </dgm:presLayoutVars>
      </dgm:prSet>
      <dgm:spPr/>
    </dgm:pt>
  </dgm:ptLst>
  <dgm:cxnLst>
    <dgm:cxn modelId="{C28B070E-03B4-4FF6-BA09-2716E04699B5}" type="presOf" srcId="{E470E92E-4877-491B-8016-21B74C32A893}" destId="{B602707C-192F-4210-B4E4-C4CF3B5448FA}" srcOrd="0" destOrd="0" presId="urn:microsoft.com/office/officeart/2005/8/layout/process1"/>
    <dgm:cxn modelId="{A055B21A-A6D7-43B6-9490-06F93641CAA3}" type="presOf" srcId="{25D47BAE-C538-4992-9C19-A286C5D73AF4}" destId="{2ED31278-189E-42FF-BD4C-B073F0336AE4}" srcOrd="0" destOrd="0" presId="urn:microsoft.com/office/officeart/2005/8/layout/process1"/>
    <dgm:cxn modelId="{FEC2C63E-6C1A-4119-AE02-672386F0A1A6}" type="presOf" srcId="{FEBBC49C-9403-4637-8BBF-C5D5F12FE43B}" destId="{72806583-BC42-4167-9872-DC61EB45A908}" srcOrd="0" destOrd="0" presId="urn:microsoft.com/office/officeart/2005/8/layout/process1"/>
    <dgm:cxn modelId="{33ADE25B-F19E-454C-997A-5467829C4C96}" type="presOf" srcId="{0F367E17-1BD4-44A1-97C0-6B6B9D5F5AE6}" destId="{B4DB8750-7B7E-41B0-99BC-774C768E2A3E}" srcOrd="0" destOrd="0" presId="urn:microsoft.com/office/officeart/2005/8/layout/process1"/>
    <dgm:cxn modelId="{6AB10672-CB78-4128-8F5F-D2D0B6CEDC1B}" srcId="{DE2E6102-B701-43D8-B217-19AC86A440E1}" destId="{E470E92E-4877-491B-8016-21B74C32A893}" srcOrd="1" destOrd="0" parTransId="{1E58B755-1405-49AC-912D-50509D1069E8}" sibTransId="{8C100CEA-47C4-43D2-AC9B-B2D303F145C9}"/>
    <dgm:cxn modelId="{085CDE53-BFE0-4C70-A79C-75742C0E639D}" type="presOf" srcId="{9CA695E3-7A11-4188-9177-969C9F8F810B}" destId="{5A6E6832-5DE0-4B91-969C-45E5C16075F2}" srcOrd="0" destOrd="0" presId="urn:microsoft.com/office/officeart/2005/8/layout/process1"/>
    <dgm:cxn modelId="{740C4981-C9BD-4F29-808E-3BFCA86956E2}" type="presOf" srcId="{BBA4ECDA-02DC-4D7B-84DF-5B9A04C51EF7}" destId="{83361976-DE4B-43F9-89F1-1123A475BF50}" srcOrd="0" destOrd="0" presId="urn:microsoft.com/office/officeart/2005/8/layout/process1"/>
    <dgm:cxn modelId="{17D75586-FE87-4D2F-B211-9C1AD004AC38}" type="presOf" srcId="{8C100CEA-47C4-43D2-AC9B-B2D303F145C9}" destId="{B22AD468-0F33-4DA2-91E0-128B674F28CA}" srcOrd="0" destOrd="0" presId="urn:microsoft.com/office/officeart/2005/8/layout/process1"/>
    <dgm:cxn modelId="{A0F2E492-E6D2-4170-A9B7-6E9BFE5A1F1A}" srcId="{DE2E6102-B701-43D8-B217-19AC86A440E1}" destId="{9CA695E3-7A11-4188-9177-969C9F8F810B}" srcOrd="0" destOrd="0" parTransId="{C8CA5555-3707-4629-93F8-FA630A62ACDB}" sibTransId="{89A5FAE8-C25C-4052-B00D-221F98E1F192}"/>
    <dgm:cxn modelId="{3B72AC96-7CB2-49EB-9494-29BAE659BDE7}" type="presOf" srcId="{25D47BAE-C538-4992-9C19-A286C5D73AF4}" destId="{562C8402-7A16-4C24-9A1C-24C22D8D05AE}" srcOrd="1" destOrd="0" presId="urn:microsoft.com/office/officeart/2005/8/layout/process1"/>
    <dgm:cxn modelId="{F7F0EA9A-0132-4B26-A665-7F174920B3FA}" type="presOf" srcId="{DE2E6102-B701-43D8-B217-19AC86A440E1}" destId="{4D3AE82B-73E8-4821-AC8B-EA792EAA70F5}" srcOrd="0" destOrd="0" presId="urn:microsoft.com/office/officeart/2005/8/layout/process1"/>
    <dgm:cxn modelId="{972DA39E-9D6A-4EEE-B857-65FE1165D9BC}" type="presOf" srcId="{89A5FAE8-C25C-4052-B00D-221F98E1F192}" destId="{CA7836C3-C80F-42AD-A377-0968B1105D30}" srcOrd="0" destOrd="0" presId="urn:microsoft.com/office/officeart/2005/8/layout/process1"/>
    <dgm:cxn modelId="{CF8313A4-2DEF-437D-8219-923268CD3985}" srcId="{DE2E6102-B701-43D8-B217-19AC86A440E1}" destId="{5570276F-91B2-43E6-83FB-A66E10A8BF7C}" srcOrd="4" destOrd="0" parTransId="{C3671B54-DEEA-4B7E-AEC5-F8F35F3BDDA0}" sibTransId="{D8BD5EBE-2BE8-4F80-B084-CA17137323F8}"/>
    <dgm:cxn modelId="{CA3406AC-5054-4E59-A9D6-80969E143CFE}" type="presOf" srcId="{0F367E17-1BD4-44A1-97C0-6B6B9D5F5AE6}" destId="{115BDD2A-FFC3-4793-8BF4-ABCE3425C1AB}" srcOrd="1" destOrd="0" presId="urn:microsoft.com/office/officeart/2005/8/layout/process1"/>
    <dgm:cxn modelId="{53612CC2-36F9-4E8A-8514-D9752C3D4BEF}" srcId="{DE2E6102-B701-43D8-B217-19AC86A440E1}" destId="{BBA4ECDA-02DC-4D7B-84DF-5B9A04C51EF7}" srcOrd="3" destOrd="0" parTransId="{83876431-B8EC-4BDB-9A42-15588FEFC4EE}" sibTransId="{25D47BAE-C538-4992-9C19-A286C5D73AF4}"/>
    <dgm:cxn modelId="{B70E64C3-F117-4EE6-804B-6BD4DB31E5CD}" type="presOf" srcId="{5570276F-91B2-43E6-83FB-A66E10A8BF7C}" destId="{5143A4FC-3CC4-444F-AE1C-E7CE2E6996ED}" srcOrd="0" destOrd="0" presId="urn:microsoft.com/office/officeart/2005/8/layout/process1"/>
    <dgm:cxn modelId="{E582D1E3-25E9-4958-BDB5-009AFD7C901C}" type="presOf" srcId="{8C100CEA-47C4-43D2-AC9B-B2D303F145C9}" destId="{68A5FAB6-3BB9-4EE0-B342-3C8C7F836A43}" srcOrd="1" destOrd="0" presId="urn:microsoft.com/office/officeart/2005/8/layout/process1"/>
    <dgm:cxn modelId="{EA5CE3E8-AF54-4A08-A495-7C7538CB9DB8}" srcId="{DE2E6102-B701-43D8-B217-19AC86A440E1}" destId="{FEBBC49C-9403-4637-8BBF-C5D5F12FE43B}" srcOrd="2" destOrd="0" parTransId="{F9228EE9-9BE0-46F1-80E2-0B5842DBFF1B}" sibTransId="{0F367E17-1BD4-44A1-97C0-6B6B9D5F5AE6}"/>
    <dgm:cxn modelId="{3DFB69EB-7304-437D-A9E5-B876BFFDCC77}" type="presOf" srcId="{89A5FAE8-C25C-4052-B00D-221F98E1F192}" destId="{8DEAEBC3-074A-40EA-A6B1-6B2E9010B9A1}" srcOrd="1" destOrd="0" presId="urn:microsoft.com/office/officeart/2005/8/layout/process1"/>
    <dgm:cxn modelId="{DE623E49-1F52-496A-93C2-E06097CFE901}" type="presParOf" srcId="{4D3AE82B-73E8-4821-AC8B-EA792EAA70F5}" destId="{5A6E6832-5DE0-4B91-969C-45E5C16075F2}" srcOrd="0" destOrd="0" presId="urn:microsoft.com/office/officeart/2005/8/layout/process1"/>
    <dgm:cxn modelId="{03B2E72A-2A0A-47F5-B031-EF682637DB1B}" type="presParOf" srcId="{4D3AE82B-73E8-4821-AC8B-EA792EAA70F5}" destId="{CA7836C3-C80F-42AD-A377-0968B1105D30}" srcOrd="1" destOrd="0" presId="urn:microsoft.com/office/officeart/2005/8/layout/process1"/>
    <dgm:cxn modelId="{26FD6ECF-2067-4353-8DCF-6AD896354137}" type="presParOf" srcId="{CA7836C3-C80F-42AD-A377-0968B1105D30}" destId="{8DEAEBC3-074A-40EA-A6B1-6B2E9010B9A1}" srcOrd="0" destOrd="0" presId="urn:microsoft.com/office/officeart/2005/8/layout/process1"/>
    <dgm:cxn modelId="{AE6045A8-E329-46E2-AC09-6056D67C9255}" type="presParOf" srcId="{4D3AE82B-73E8-4821-AC8B-EA792EAA70F5}" destId="{B602707C-192F-4210-B4E4-C4CF3B5448FA}" srcOrd="2" destOrd="0" presId="urn:microsoft.com/office/officeart/2005/8/layout/process1"/>
    <dgm:cxn modelId="{60A0488F-A5DB-49C7-BBCA-20B71893A49A}" type="presParOf" srcId="{4D3AE82B-73E8-4821-AC8B-EA792EAA70F5}" destId="{B22AD468-0F33-4DA2-91E0-128B674F28CA}" srcOrd="3" destOrd="0" presId="urn:microsoft.com/office/officeart/2005/8/layout/process1"/>
    <dgm:cxn modelId="{ECBA7FD2-8668-44C7-8645-9A1CCE426305}" type="presParOf" srcId="{B22AD468-0F33-4DA2-91E0-128B674F28CA}" destId="{68A5FAB6-3BB9-4EE0-B342-3C8C7F836A43}" srcOrd="0" destOrd="0" presId="urn:microsoft.com/office/officeart/2005/8/layout/process1"/>
    <dgm:cxn modelId="{86A48E77-FD7D-411A-ADEB-33AF9A843D89}" type="presParOf" srcId="{4D3AE82B-73E8-4821-AC8B-EA792EAA70F5}" destId="{72806583-BC42-4167-9872-DC61EB45A908}" srcOrd="4" destOrd="0" presId="urn:microsoft.com/office/officeart/2005/8/layout/process1"/>
    <dgm:cxn modelId="{9CBA9922-F605-4887-A5FC-1F7AAF12C7E5}" type="presParOf" srcId="{4D3AE82B-73E8-4821-AC8B-EA792EAA70F5}" destId="{B4DB8750-7B7E-41B0-99BC-774C768E2A3E}" srcOrd="5" destOrd="0" presId="urn:microsoft.com/office/officeart/2005/8/layout/process1"/>
    <dgm:cxn modelId="{80F9E5A4-C90D-472A-AC4B-3DB309993238}" type="presParOf" srcId="{B4DB8750-7B7E-41B0-99BC-774C768E2A3E}" destId="{115BDD2A-FFC3-4793-8BF4-ABCE3425C1AB}" srcOrd="0" destOrd="0" presId="urn:microsoft.com/office/officeart/2005/8/layout/process1"/>
    <dgm:cxn modelId="{B72660D6-CEE7-4B4D-B6DF-B71AD5499AF9}" type="presParOf" srcId="{4D3AE82B-73E8-4821-AC8B-EA792EAA70F5}" destId="{83361976-DE4B-43F9-89F1-1123A475BF50}" srcOrd="6" destOrd="0" presId="urn:microsoft.com/office/officeart/2005/8/layout/process1"/>
    <dgm:cxn modelId="{32564E45-AA60-4417-ABAE-394545D5A0F4}" type="presParOf" srcId="{4D3AE82B-73E8-4821-AC8B-EA792EAA70F5}" destId="{2ED31278-189E-42FF-BD4C-B073F0336AE4}" srcOrd="7" destOrd="0" presId="urn:microsoft.com/office/officeart/2005/8/layout/process1"/>
    <dgm:cxn modelId="{08BC9C33-73DA-40F2-8B67-A762942D6397}" type="presParOf" srcId="{2ED31278-189E-42FF-BD4C-B073F0336AE4}" destId="{562C8402-7A16-4C24-9A1C-24C22D8D05AE}" srcOrd="0" destOrd="0" presId="urn:microsoft.com/office/officeart/2005/8/layout/process1"/>
    <dgm:cxn modelId="{6F7E21AF-CDA0-4ACA-8BE0-20DD794A9635}" type="presParOf" srcId="{4D3AE82B-73E8-4821-AC8B-EA792EAA70F5}" destId="{5143A4FC-3CC4-444F-AE1C-E7CE2E6996ED}" srcOrd="8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DE2E6102-B701-43D8-B217-19AC86A440E1}" type="doc">
      <dgm:prSet loTypeId="urn:microsoft.com/office/officeart/2005/8/layout/hProcess10" loCatId="process" qsTypeId="urn:microsoft.com/office/officeart/2005/8/quickstyle/simple1" qsCatId="simple" csTypeId="urn:microsoft.com/office/officeart/2005/8/colors/accent1_4" csCatId="accent1" phldr="1"/>
      <dgm:spPr/>
    </dgm:pt>
    <dgm:pt modelId="{E470E92E-4877-491B-8016-21B74C32A893}">
      <dgm:prSet phldrT="[Texto]"/>
      <dgm:spPr>
        <a:xfrm>
          <a:off x="1564195" y="1183589"/>
          <a:ext cx="1117282" cy="764640"/>
        </a:xfrm>
        <a:solidFill>
          <a:srgbClr val="4472C4">
            <a:shade val="50000"/>
            <a:hueOff val="134164"/>
            <a:satOff val="-3267"/>
            <a:lumOff val="14299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gm:spPr>
      <dgm:t>
        <a:bodyPr/>
        <a:lstStyle/>
        <a:p>
          <a:pPr>
            <a:buNone/>
          </a:pPr>
          <a:r>
            <a:rPr lang="es-CO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Clasificación  </a:t>
          </a:r>
        </a:p>
      </dgm:t>
    </dgm:pt>
    <dgm:pt modelId="{1E58B755-1405-49AC-912D-50509D1069E8}" type="parTrans" cxnId="{6AB10672-CB78-4128-8F5F-D2D0B6CEDC1B}">
      <dgm:prSet/>
      <dgm:spPr/>
      <dgm:t>
        <a:bodyPr/>
        <a:lstStyle/>
        <a:p>
          <a:endParaRPr lang="es-CO"/>
        </a:p>
      </dgm:t>
    </dgm:pt>
    <dgm:pt modelId="{8C100CEA-47C4-43D2-AC9B-B2D303F145C9}" type="sibTrans" cxnId="{6AB10672-CB78-4128-8F5F-D2D0B6CEDC1B}">
      <dgm:prSet/>
      <dgm:spPr>
        <a:xfrm rot="70437">
          <a:off x="2796724" y="1443680"/>
          <a:ext cx="244428" cy="277086"/>
        </a:xfrm>
        <a:solidFill>
          <a:srgbClr val="4472C4">
            <a:shade val="90000"/>
            <a:hueOff val="166170"/>
            <a:satOff val="-3548"/>
            <a:lumOff val="13244"/>
            <a:alphaOff val="0"/>
          </a:srgbClr>
        </a:solidFill>
        <a:ln>
          <a:noFill/>
        </a:ln>
        <a:effectLst/>
      </dgm:spPr>
      <dgm:t>
        <a:bodyPr/>
        <a:lstStyle/>
        <a:p>
          <a:pPr>
            <a:buNone/>
          </a:pPr>
          <a:endParaRPr lang="es-CO">
            <a:solidFill>
              <a:sysClr val="window" lastClr="FFFFFF"/>
            </a:solidFill>
            <a:latin typeface="Calibri" panose="020F0502020204030204"/>
            <a:ea typeface="+mn-ea"/>
            <a:cs typeface="+mn-cs"/>
          </a:endParaRPr>
        </a:p>
      </dgm:t>
    </dgm:pt>
    <dgm:pt modelId="{FEBBC49C-9403-4637-8BBF-C5D5F12FE43B}">
      <dgm:prSet phldrT="[Texto]"/>
      <dgm:spPr>
        <a:xfrm>
          <a:off x="3142567" y="1215934"/>
          <a:ext cx="1117282" cy="764640"/>
        </a:xfrm>
        <a:solidFill>
          <a:srgbClr val="4472C4">
            <a:shade val="50000"/>
            <a:hueOff val="268329"/>
            <a:satOff val="-6535"/>
            <a:lumOff val="28597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gm:spPr>
      <dgm:t>
        <a:bodyPr/>
        <a:lstStyle/>
        <a:p>
          <a:pPr>
            <a:buNone/>
          </a:pPr>
          <a:r>
            <a:rPr lang="es-CO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Despulpado </a:t>
          </a:r>
        </a:p>
      </dgm:t>
    </dgm:pt>
    <dgm:pt modelId="{F9228EE9-9BE0-46F1-80E2-0B5842DBFF1B}" type="parTrans" cxnId="{EA5CE3E8-AF54-4A08-A495-7C7538CB9DB8}">
      <dgm:prSet/>
      <dgm:spPr/>
      <dgm:t>
        <a:bodyPr/>
        <a:lstStyle/>
        <a:p>
          <a:endParaRPr lang="es-CO"/>
        </a:p>
      </dgm:t>
    </dgm:pt>
    <dgm:pt modelId="{0F367E17-1BD4-44A1-97C0-6B6B9D5F5AE6}" type="sibTrans" cxnId="{EA5CE3E8-AF54-4A08-A495-7C7538CB9DB8}">
      <dgm:prSet/>
      <dgm:spPr>
        <a:xfrm rot="21437022">
          <a:off x="4365672" y="1422852"/>
          <a:ext cx="224865" cy="277086"/>
        </a:xfrm>
        <a:solidFill>
          <a:srgbClr val="4472C4">
            <a:shade val="90000"/>
            <a:hueOff val="332341"/>
            <a:satOff val="-7097"/>
            <a:lumOff val="26487"/>
            <a:alphaOff val="0"/>
          </a:srgbClr>
        </a:solidFill>
        <a:ln>
          <a:noFill/>
        </a:ln>
        <a:effectLst/>
      </dgm:spPr>
      <dgm:t>
        <a:bodyPr/>
        <a:lstStyle/>
        <a:p>
          <a:pPr>
            <a:buNone/>
          </a:pPr>
          <a:endParaRPr lang="es-CO">
            <a:solidFill>
              <a:sysClr val="window" lastClr="FFFFFF"/>
            </a:solidFill>
            <a:latin typeface="Calibri" panose="020F0502020204030204"/>
            <a:ea typeface="+mn-ea"/>
            <a:cs typeface="+mn-cs"/>
          </a:endParaRPr>
        </a:p>
      </dgm:t>
    </dgm:pt>
    <dgm:pt modelId="{BBA4ECDA-02DC-4D7B-84DF-5B9A04C51EF7}">
      <dgm:prSet/>
      <dgm:spPr>
        <a:xfrm>
          <a:off x="4683648" y="1142819"/>
          <a:ext cx="1117282" cy="764640"/>
        </a:xfrm>
        <a:solidFill>
          <a:srgbClr val="4472C4">
            <a:shade val="50000"/>
            <a:hueOff val="402493"/>
            <a:satOff val="-9802"/>
            <a:lumOff val="42896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gm:spPr>
      <dgm:t>
        <a:bodyPr anchor="ctr"/>
        <a:lstStyle/>
        <a:p>
          <a:pPr algn="ctr">
            <a:buNone/>
          </a:pPr>
          <a:endParaRPr lang="es-CO">
            <a:solidFill>
              <a:sysClr val="window" lastClr="FFFFFF"/>
            </a:solidFill>
            <a:latin typeface="Calibri" panose="020F0502020204030204"/>
            <a:ea typeface="+mn-ea"/>
            <a:cs typeface="+mn-cs"/>
          </a:endParaRPr>
        </a:p>
        <a:p>
          <a:pPr algn="ctr">
            <a:buNone/>
          </a:pPr>
          <a:r>
            <a:rPr lang="es-CO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Fermentación	</a:t>
          </a:r>
        </a:p>
      </dgm:t>
    </dgm:pt>
    <dgm:pt modelId="{83876431-B8EC-4BDB-9A42-15588FEFC4EE}" type="parTrans" cxnId="{53612CC2-36F9-4E8A-8514-D9752C3D4BEF}">
      <dgm:prSet/>
      <dgm:spPr/>
      <dgm:t>
        <a:bodyPr/>
        <a:lstStyle/>
        <a:p>
          <a:endParaRPr lang="es-CO"/>
        </a:p>
      </dgm:t>
    </dgm:pt>
    <dgm:pt modelId="{25D47BAE-C538-4992-9C19-A286C5D73AF4}" type="sibTrans" cxnId="{53612CC2-36F9-4E8A-8514-D9752C3D4BEF}">
      <dgm:prSet/>
      <dgm:spPr>
        <a:xfrm rot="136834">
          <a:off x="5916414" y="1418326"/>
          <a:ext cx="245225" cy="277086"/>
        </a:xfrm>
        <a:solidFill>
          <a:srgbClr val="4472C4">
            <a:shade val="90000"/>
            <a:hueOff val="332341"/>
            <a:satOff val="-7097"/>
            <a:lumOff val="26487"/>
            <a:alphaOff val="0"/>
          </a:srgbClr>
        </a:solidFill>
        <a:ln>
          <a:noFill/>
        </a:ln>
        <a:effectLst/>
      </dgm:spPr>
      <dgm:t>
        <a:bodyPr/>
        <a:lstStyle/>
        <a:p>
          <a:pPr>
            <a:buNone/>
          </a:pPr>
          <a:endParaRPr lang="es-CO">
            <a:solidFill>
              <a:sysClr val="window" lastClr="FFFFFF"/>
            </a:solidFill>
            <a:latin typeface="Calibri" panose="020F0502020204030204"/>
            <a:ea typeface="+mn-ea"/>
            <a:cs typeface="+mn-cs"/>
          </a:endParaRPr>
        </a:p>
      </dgm:t>
    </dgm:pt>
    <dgm:pt modelId="{5570276F-91B2-43E6-83FB-A66E10A8BF7C}">
      <dgm:prSet/>
      <dgm:spPr>
        <a:xfrm>
          <a:off x="6263253" y="1205726"/>
          <a:ext cx="1117282" cy="764640"/>
        </a:xfrm>
        <a:solidFill>
          <a:srgbClr val="4472C4">
            <a:shade val="50000"/>
            <a:hueOff val="268329"/>
            <a:satOff val="-6535"/>
            <a:lumOff val="28597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gm:spPr>
      <dgm:t>
        <a:bodyPr/>
        <a:lstStyle/>
        <a:p>
          <a:pPr>
            <a:buNone/>
          </a:pPr>
          <a:r>
            <a:rPr lang="es-CO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Lavado </a:t>
          </a:r>
        </a:p>
      </dgm:t>
    </dgm:pt>
    <dgm:pt modelId="{C3671B54-DEEA-4B7E-AEC5-F8F35F3BDDA0}" type="parTrans" cxnId="{CF8313A4-2DEF-437D-8219-923268CD3985}">
      <dgm:prSet/>
      <dgm:spPr/>
      <dgm:t>
        <a:bodyPr/>
        <a:lstStyle/>
        <a:p>
          <a:endParaRPr lang="es-CO"/>
        </a:p>
      </dgm:t>
    </dgm:pt>
    <dgm:pt modelId="{D8BD5EBE-2BE8-4F80-B084-CA17137323F8}" type="sibTrans" cxnId="{CF8313A4-2DEF-437D-8219-923268CD3985}">
      <dgm:prSet/>
      <dgm:spPr>
        <a:xfrm rot="21551151">
          <a:off x="7490634" y="1438341"/>
          <a:ext cx="233457" cy="277086"/>
        </a:xfrm>
        <a:solidFill>
          <a:srgbClr val="4472C4">
            <a:shade val="90000"/>
            <a:hueOff val="166170"/>
            <a:satOff val="-3548"/>
            <a:lumOff val="13244"/>
            <a:alphaOff val="0"/>
          </a:srgbClr>
        </a:solidFill>
        <a:ln>
          <a:noFill/>
        </a:ln>
        <a:effectLst/>
      </dgm:spPr>
      <dgm:t>
        <a:bodyPr/>
        <a:lstStyle/>
        <a:p>
          <a:pPr>
            <a:buNone/>
          </a:pPr>
          <a:endParaRPr lang="es-CO">
            <a:solidFill>
              <a:sysClr val="window" lastClr="FFFFFF"/>
            </a:solidFill>
            <a:latin typeface="Calibri" panose="020F0502020204030204"/>
            <a:ea typeface="+mn-ea"/>
            <a:cs typeface="+mn-cs"/>
          </a:endParaRPr>
        </a:p>
      </dgm:t>
    </dgm:pt>
    <dgm:pt modelId="{697BE5E8-F959-4BB2-880E-D1C0A6520C56}">
      <dgm:prSet/>
      <dgm:spPr>
        <a:xfrm>
          <a:off x="7820977" y="1183589"/>
          <a:ext cx="1117282" cy="764640"/>
        </a:xfrm>
        <a:solidFill>
          <a:srgbClr val="4472C4">
            <a:shade val="50000"/>
            <a:hueOff val="134164"/>
            <a:satOff val="-3267"/>
            <a:lumOff val="14299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gm:spPr>
      <dgm:t>
        <a:bodyPr/>
        <a:lstStyle/>
        <a:p>
          <a:pPr>
            <a:buNone/>
          </a:pPr>
          <a:r>
            <a:rPr lang="es-CO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Secado</a:t>
          </a:r>
        </a:p>
      </dgm:t>
    </dgm:pt>
    <dgm:pt modelId="{C1642181-9ED8-4A83-8274-2AE3F8FEBDED}" type="parTrans" cxnId="{92B89E6E-54D1-43B9-8916-4D5066E0BEF1}">
      <dgm:prSet/>
      <dgm:spPr/>
      <dgm:t>
        <a:bodyPr/>
        <a:lstStyle/>
        <a:p>
          <a:endParaRPr lang="es-CO"/>
        </a:p>
      </dgm:t>
    </dgm:pt>
    <dgm:pt modelId="{CAD64430-6174-4125-B6C8-B391420FEE14}" type="sibTrans" cxnId="{92B89E6E-54D1-43B9-8916-4D5066E0BEF1}">
      <dgm:prSet/>
      <dgm:spPr/>
      <dgm:t>
        <a:bodyPr/>
        <a:lstStyle/>
        <a:p>
          <a:endParaRPr lang="es-CO"/>
        </a:p>
      </dgm:t>
    </dgm:pt>
    <dgm:pt modelId="{A22461D1-A6A8-4A58-81D1-1EB025B7FED1}">
      <dgm:prSet/>
      <dgm:spPr/>
      <dgm:t>
        <a:bodyPr/>
        <a:lstStyle/>
        <a:p>
          <a:r>
            <a:rPr lang="es-CO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Recolección del café  </a:t>
          </a:r>
        </a:p>
      </dgm:t>
    </dgm:pt>
    <dgm:pt modelId="{269ECD28-DC1B-4417-B052-1057F578698A}" type="parTrans" cxnId="{9F58F3AA-E35F-4423-8F99-147AD3552C35}">
      <dgm:prSet/>
      <dgm:spPr/>
      <dgm:t>
        <a:bodyPr/>
        <a:lstStyle/>
        <a:p>
          <a:endParaRPr lang="es-CO"/>
        </a:p>
      </dgm:t>
    </dgm:pt>
    <dgm:pt modelId="{A1929DEA-96B5-4E34-9CA5-B44BF34B0D63}" type="sibTrans" cxnId="{9F58F3AA-E35F-4423-8F99-147AD3552C35}">
      <dgm:prSet/>
      <dgm:spPr/>
      <dgm:t>
        <a:bodyPr/>
        <a:lstStyle/>
        <a:p>
          <a:endParaRPr lang="es-CO"/>
        </a:p>
      </dgm:t>
    </dgm:pt>
    <dgm:pt modelId="{B8B308E6-CE62-44F7-BFBA-0474CBA5EADD}" type="pres">
      <dgm:prSet presAssocID="{DE2E6102-B701-43D8-B217-19AC86A440E1}" presName="Name0" presStyleCnt="0">
        <dgm:presLayoutVars>
          <dgm:dir/>
          <dgm:resizeHandles val="exact"/>
        </dgm:presLayoutVars>
      </dgm:prSet>
      <dgm:spPr/>
    </dgm:pt>
    <dgm:pt modelId="{16CC87D5-F910-4F06-8E4B-8DC7E65E07DA}" type="pres">
      <dgm:prSet presAssocID="{A22461D1-A6A8-4A58-81D1-1EB025B7FED1}" presName="composite" presStyleCnt="0"/>
      <dgm:spPr/>
    </dgm:pt>
    <dgm:pt modelId="{4218B729-DD11-476B-82B9-3C62AEA2A65B}" type="pres">
      <dgm:prSet presAssocID="{A22461D1-A6A8-4A58-81D1-1EB025B7FED1}" presName="imagSh" presStyleLbl="bgImgPlace1" presStyleIdx="0" presStyleCnt="6" custScaleX="132085"/>
      <dgm:spPr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17000" r="-17000"/>
          </a:stretch>
        </a:blipFill>
      </dgm:spPr>
    </dgm:pt>
    <dgm:pt modelId="{AB1FF38B-E65E-425C-9576-6923F09362E4}" type="pres">
      <dgm:prSet presAssocID="{A22461D1-A6A8-4A58-81D1-1EB025B7FED1}" presName="txNode" presStyleLbl="node1" presStyleIdx="0" presStyleCnt="6" custScaleX="123241" custScaleY="51914" custLinFactNeighborX="-13878" custLinFactNeighborY="35686">
        <dgm:presLayoutVars>
          <dgm:bulletEnabled val="1"/>
        </dgm:presLayoutVars>
      </dgm:prSet>
      <dgm:spPr/>
    </dgm:pt>
    <dgm:pt modelId="{8F7B5671-A544-4D98-9C9E-C29EFDDAAA50}" type="pres">
      <dgm:prSet presAssocID="{A1929DEA-96B5-4E34-9CA5-B44BF34B0D63}" presName="sibTrans" presStyleLbl="sibTrans2D1" presStyleIdx="0" presStyleCnt="5"/>
      <dgm:spPr/>
    </dgm:pt>
    <dgm:pt modelId="{702692A6-A6BD-4226-8BAB-89CBBC121C2A}" type="pres">
      <dgm:prSet presAssocID="{A1929DEA-96B5-4E34-9CA5-B44BF34B0D63}" presName="connTx" presStyleLbl="sibTrans2D1" presStyleIdx="0" presStyleCnt="5"/>
      <dgm:spPr/>
    </dgm:pt>
    <dgm:pt modelId="{F92A7EFD-DB59-4502-B3C9-2D22FAF34783}" type="pres">
      <dgm:prSet presAssocID="{E470E92E-4877-491B-8016-21B74C32A893}" presName="composite" presStyleCnt="0"/>
      <dgm:spPr/>
    </dgm:pt>
    <dgm:pt modelId="{F9DE2330-0253-4389-BC7C-62F65E46518E}" type="pres">
      <dgm:prSet presAssocID="{E470E92E-4877-491B-8016-21B74C32A893}" presName="imagSh" presStyleLbl="bgImgPlace1" presStyleIdx="1" presStyleCnt="6"/>
      <dgm:spPr>
        <a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3000" b="-13000"/>
          </a:stretch>
        </a:blipFill>
      </dgm:spPr>
    </dgm:pt>
    <dgm:pt modelId="{419873A7-2419-4A62-B895-792BEF53C50C}" type="pres">
      <dgm:prSet presAssocID="{E470E92E-4877-491B-8016-21B74C32A893}" presName="txNode" presStyleLbl="node1" presStyleIdx="1" presStyleCnt="6" custScaleY="37441" custLinFactNeighborX="-20486" custLinFactNeighborY="29738">
        <dgm:presLayoutVars>
          <dgm:bulletEnabled val="1"/>
        </dgm:presLayoutVars>
      </dgm:prSet>
      <dgm:spPr/>
    </dgm:pt>
    <dgm:pt modelId="{FE6A1CFF-0523-4D1A-91B9-D1598B4D3113}" type="pres">
      <dgm:prSet presAssocID="{8C100CEA-47C4-43D2-AC9B-B2D303F145C9}" presName="sibTrans" presStyleLbl="sibTrans2D1" presStyleIdx="1" presStyleCnt="5"/>
      <dgm:spPr/>
    </dgm:pt>
    <dgm:pt modelId="{F36694AB-47B4-40CB-A9FE-59606F149976}" type="pres">
      <dgm:prSet presAssocID="{8C100CEA-47C4-43D2-AC9B-B2D303F145C9}" presName="connTx" presStyleLbl="sibTrans2D1" presStyleIdx="1" presStyleCnt="5"/>
      <dgm:spPr/>
    </dgm:pt>
    <dgm:pt modelId="{A60FC510-74F2-4F7B-804A-A9267CB94AB5}" type="pres">
      <dgm:prSet presAssocID="{FEBBC49C-9403-4637-8BBF-C5D5F12FE43B}" presName="composite" presStyleCnt="0"/>
      <dgm:spPr/>
    </dgm:pt>
    <dgm:pt modelId="{30727206-F722-41DD-BE19-B233B17A7A37}" type="pres">
      <dgm:prSet presAssocID="{FEBBC49C-9403-4637-8BBF-C5D5F12FE43B}" presName="imagSh" presStyleLbl="bgImgPlace1" presStyleIdx="2" presStyleCnt="6" custScaleX="134573" custScaleY="96047"/>
      <dgm:spPr>
        <a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35000" r="-35000"/>
          </a:stretch>
        </a:blipFill>
      </dgm:spPr>
    </dgm:pt>
    <dgm:pt modelId="{EAA3247B-C385-4F05-9DAC-CFF142D7C41D}" type="pres">
      <dgm:prSet presAssocID="{FEBBC49C-9403-4637-8BBF-C5D5F12FE43B}" presName="txNode" presStyleLbl="node1" presStyleIdx="2" presStyleCnt="6" custScaleX="143331" custScaleY="39504" custLinFactNeighborX="-16006" custLinFactNeighborY="31453">
        <dgm:presLayoutVars>
          <dgm:bulletEnabled val="1"/>
        </dgm:presLayoutVars>
      </dgm:prSet>
      <dgm:spPr/>
    </dgm:pt>
    <dgm:pt modelId="{9CDA9957-F76C-4D6F-90D4-66E38F224F5C}" type="pres">
      <dgm:prSet presAssocID="{0F367E17-1BD4-44A1-97C0-6B6B9D5F5AE6}" presName="sibTrans" presStyleLbl="sibTrans2D1" presStyleIdx="2" presStyleCnt="5"/>
      <dgm:spPr/>
    </dgm:pt>
    <dgm:pt modelId="{5AF5BDB9-6892-4EEA-811F-D9B46A0976A4}" type="pres">
      <dgm:prSet presAssocID="{0F367E17-1BD4-44A1-97C0-6B6B9D5F5AE6}" presName="connTx" presStyleLbl="sibTrans2D1" presStyleIdx="2" presStyleCnt="5"/>
      <dgm:spPr/>
    </dgm:pt>
    <dgm:pt modelId="{D55F03AF-AB38-4C44-A0A2-986C69320CF8}" type="pres">
      <dgm:prSet presAssocID="{BBA4ECDA-02DC-4D7B-84DF-5B9A04C51EF7}" presName="composite" presStyleCnt="0"/>
      <dgm:spPr/>
    </dgm:pt>
    <dgm:pt modelId="{5AA260B8-2727-445F-95C0-D219377EDA4F}" type="pres">
      <dgm:prSet presAssocID="{BBA4ECDA-02DC-4D7B-84DF-5B9A04C51EF7}" presName="imagSh" presStyleLbl="bgImgPlace1" presStyleIdx="3" presStyleCnt="6" custScaleX="126273"/>
      <dgm:spPr>
        <a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9000" r="-9000"/>
          </a:stretch>
        </a:blipFill>
      </dgm:spPr>
    </dgm:pt>
    <dgm:pt modelId="{920D8D11-0ADF-4133-AA38-6E72E490D3DF}" type="pres">
      <dgm:prSet presAssocID="{BBA4ECDA-02DC-4D7B-84DF-5B9A04C51EF7}" presName="txNode" presStyleLbl="node1" presStyleIdx="3" presStyleCnt="6" custScaleX="101230" custScaleY="45513" custLinFactNeighborX="-20006" custLinFactNeighborY="34492">
        <dgm:presLayoutVars>
          <dgm:bulletEnabled val="1"/>
        </dgm:presLayoutVars>
      </dgm:prSet>
      <dgm:spPr/>
    </dgm:pt>
    <dgm:pt modelId="{D74558C9-BB2E-4F61-89C6-224E904BD455}" type="pres">
      <dgm:prSet presAssocID="{25D47BAE-C538-4992-9C19-A286C5D73AF4}" presName="sibTrans" presStyleLbl="sibTrans2D1" presStyleIdx="3" presStyleCnt="5"/>
      <dgm:spPr/>
    </dgm:pt>
    <dgm:pt modelId="{90D81C27-B94E-4D52-8CE1-41A0F70AAFD2}" type="pres">
      <dgm:prSet presAssocID="{25D47BAE-C538-4992-9C19-A286C5D73AF4}" presName="connTx" presStyleLbl="sibTrans2D1" presStyleIdx="3" presStyleCnt="5"/>
      <dgm:spPr/>
    </dgm:pt>
    <dgm:pt modelId="{0A948666-CAE4-458A-9663-C05514A29F04}" type="pres">
      <dgm:prSet presAssocID="{5570276F-91B2-43E6-83FB-A66E10A8BF7C}" presName="composite" presStyleCnt="0"/>
      <dgm:spPr/>
    </dgm:pt>
    <dgm:pt modelId="{412EF353-1F77-4492-B6BC-56B3CF3E9A34}" type="pres">
      <dgm:prSet presAssocID="{5570276F-91B2-43E6-83FB-A66E10A8BF7C}" presName="imagSh" presStyleLbl="bgImgPlace1" presStyleIdx="4" presStyleCnt="6"/>
      <dgm:spPr>
        <a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3000" r="-23000"/>
          </a:stretch>
        </a:blipFill>
      </dgm:spPr>
    </dgm:pt>
    <dgm:pt modelId="{9DD9096C-34D6-4BCD-9985-9A146A1FA638}" type="pres">
      <dgm:prSet presAssocID="{5570276F-91B2-43E6-83FB-A66E10A8BF7C}" presName="txNode" presStyleLbl="node1" presStyleIdx="4" presStyleCnt="6" custScaleY="39994" custLinFactNeighborX="-8968" custLinFactNeighborY="29663">
        <dgm:presLayoutVars>
          <dgm:bulletEnabled val="1"/>
        </dgm:presLayoutVars>
      </dgm:prSet>
      <dgm:spPr/>
    </dgm:pt>
    <dgm:pt modelId="{7A4BBA5E-F0B3-468B-B275-750DF2E50BC0}" type="pres">
      <dgm:prSet presAssocID="{D8BD5EBE-2BE8-4F80-B084-CA17137323F8}" presName="sibTrans" presStyleLbl="sibTrans2D1" presStyleIdx="4" presStyleCnt="5"/>
      <dgm:spPr/>
    </dgm:pt>
    <dgm:pt modelId="{4BEEE601-C163-4E76-8831-F3AC535465EB}" type="pres">
      <dgm:prSet presAssocID="{D8BD5EBE-2BE8-4F80-B084-CA17137323F8}" presName="connTx" presStyleLbl="sibTrans2D1" presStyleIdx="4" presStyleCnt="5"/>
      <dgm:spPr/>
    </dgm:pt>
    <dgm:pt modelId="{345DADC4-16DA-4DF1-ADF7-F214C094713C}" type="pres">
      <dgm:prSet presAssocID="{697BE5E8-F959-4BB2-880E-D1C0A6520C56}" presName="composite" presStyleCnt="0"/>
      <dgm:spPr/>
    </dgm:pt>
    <dgm:pt modelId="{48C53A00-20F2-49B3-8854-6D9854ABCD58}" type="pres">
      <dgm:prSet presAssocID="{697BE5E8-F959-4BB2-880E-D1C0A6520C56}" presName="imagSh" presStyleLbl="bgImgPlace1" presStyleIdx="5" presStyleCnt="6"/>
      <dgm:spPr>
        <a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1000" r="-21000"/>
          </a:stretch>
        </a:blipFill>
      </dgm:spPr>
    </dgm:pt>
    <dgm:pt modelId="{E4E6546A-896B-4FF0-B122-493DAA1A2D42}" type="pres">
      <dgm:prSet presAssocID="{697BE5E8-F959-4BB2-880E-D1C0A6520C56}" presName="txNode" presStyleLbl="node1" presStyleIdx="5" presStyleCnt="6" custScaleY="37235" custLinFactNeighborX="-13797" custLinFactNeighborY="25524">
        <dgm:presLayoutVars>
          <dgm:bulletEnabled val="1"/>
        </dgm:presLayoutVars>
      </dgm:prSet>
      <dgm:spPr/>
    </dgm:pt>
  </dgm:ptLst>
  <dgm:cxnLst>
    <dgm:cxn modelId="{1E08DD09-C13C-4497-BA33-936F8362E284}" type="presOf" srcId="{D8BD5EBE-2BE8-4F80-B084-CA17137323F8}" destId="{4BEEE601-C163-4E76-8831-F3AC535465EB}" srcOrd="1" destOrd="0" presId="urn:microsoft.com/office/officeart/2005/8/layout/hProcess10"/>
    <dgm:cxn modelId="{0FBE360C-31AD-4DAB-B510-5A52264F13C7}" type="presOf" srcId="{5570276F-91B2-43E6-83FB-A66E10A8BF7C}" destId="{9DD9096C-34D6-4BCD-9985-9A146A1FA638}" srcOrd="0" destOrd="0" presId="urn:microsoft.com/office/officeart/2005/8/layout/hProcess10"/>
    <dgm:cxn modelId="{3140FE0D-DD32-4698-BE6E-2111CB94A160}" type="presOf" srcId="{A1929DEA-96B5-4E34-9CA5-B44BF34B0D63}" destId="{8F7B5671-A544-4D98-9C9E-C29EFDDAAA50}" srcOrd="0" destOrd="0" presId="urn:microsoft.com/office/officeart/2005/8/layout/hProcess10"/>
    <dgm:cxn modelId="{EE21491E-CDD8-4707-9F12-B090906EB8CC}" type="presOf" srcId="{8C100CEA-47C4-43D2-AC9B-B2D303F145C9}" destId="{F36694AB-47B4-40CB-A9FE-59606F149976}" srcOrd="1" destOrd="0" presId="urn:microsoft.com/office/officeart/2005/8/layout/hProcess10"/>
    <dgm:cxn modelId="{B5FE3A5B-DD1D-4C23-970A-8CF6FA1E8D05}" type="presOf" srcId="{25D47BAE-C538-4992-9C19-A286C5D73AF4}" destId="{90D81C27-B94E-4D52-8CE1-41A0F70AAFD2}" srcOrd="1" destOrd="0" presId="urn:microsoft.com/office/officeart/2005/8/layout/hProcess10"/>
    <dgm:cxn modelId="{46165D5E-AA17-4D96-A717-18F0B8D00C47}" type="presOf" srcId="{DE2E6102-B701-43D8-B217-19AC86A440E1}" destId="{B8B308E6-CE62-44F7-BFBA-0474CBA5EADD}" srcOrd="0" destOrd="0" presId="urn:microsoft.com/office/officeart/2005/8/layout/hProcess10"/>
    <dgm:cxn modelId="{965A3C69-3C6D-425E-8A0A-A625B4D31908}" type="presOf" srcId="{D8BD5EBE-2BE8-4F80-B084-CA17137323F8}" destId="{7A4BBA5E-F0B3-468B-B275-750DF2E50BC0}" srcOrd="0" destOrd="0" presId="urn:microsoft.com/office/officeart/2005/8/layout/hProcess10"/>
    <dgm:cxn modelId="{FBE7796D-C6E5-4EC9-88D3-0E37479AFA0C}" type="presOf" srcId="{A22461D1-A6A8-4A58-81D1-1EB025B7FED1}" destId="{AB1FF38B-E65E-425C-9576-6923F09362E4}" srcOrd="0" destOrd="0" presId="urn:microsoft.com/office/officeart/2005/8/layout/hProcess10"/>
    <dgm:cxn modelId="{92B89E6E-54D1-43B9-8916-4D5066E0BEF1}" srcId="{DE2E6102-B701-43D8-B217-19AC86A440E1}" destId="{697BE5E8-F959-4BB2-880E-D1C0A6520C56}" srcOrd="5" destOrd="0" parTransId="{C1642181-9ED8-4A83-8274-2AE3F8FEBDED}" sibTransId="{CAD64430-6174-4125-B6C8-B391420FEE14}"/>
    <dgm:cxn modelId="{6AB10672-CB78-4128-8F5F-D2D0B6CEDC1B}" srcId="{DE2E6102-B701-43D8-B217-19AC86A440E1}" destId="{E470E92E-4877-491B-8016-21B74C32A893}" srcOrd="1" destOrd="0" parTransId="{1E58B755-1405-49AC-912D-50509D1069E8}" sibTransId="{8C100CEA-47C4-43D2-AC9B-B2D303F145C9}"/>
    <dgm:cxn modelId="{1ADE8474-5E55-4E24-B777-7ED750379956}" type="presOf" srcId="{0F367E17-1BD4-44A1-97C0-6B6B9D5F5AE6}" destId="{9CDA9957-F76C-4D6F-90D4-66E38F224F5C}" srcOrd="0" destOrd="0" presId="urn:microsoft.com/office/officeart/2005/8/layout/hProcess10"/>
    <dgm:cxn modelId="{1C51E881-6CF9-4EE9-8EE6-E0F97F421A39}" type="presOf" srcId="{BBA4ECDA-02DC-4D7B-84DF-5B9A04C51EF7}" destId="{920D8D11-0ADF-4133-AA38-6E72E490D3DF}" srcOrd="0" destOrd="0" presId="urn:microsoft.com/office/officeart/2005/8/layout/hProcess10"/>
    <dgm:cxn modelId="{EA58989A-B0C2-40F5-9C8C-327FFC1C9144}" type="presOf" srcId="{A1929DEA-96B5-4E34-9CA5-B44BF34B0D63}" destId="{702692A6-A6BD-4226-8BAB-89CBBC121C2A}" srcOrd="1" destOrd="0" presId="urn:microsoft.com/office/officeart/2005/8/layout/hProcess10"/>
    <dgm:cxn modelId="{CF8313A4-2DEF-437D-8219-923268CD3985}" srcId="{DE2E6102-B701-43D8-B217-19AC86A440E1}" destId="{5570276F-91B2-43E6-83FB-A66E10A8BF7C}" srcOrd="4" destOrd="0" parTransId="{C3671B54-DEEA-4B7E-AEC5-F8F35F3BDDA0}" sibTransId="{D8BD5EBE-2BE8-4F80-B084-CA17137323F8}"/>
    <dgm:cxn modelId="{9F58F3AA-E35F-4423-8F99-147AD3552C35}" srcId="{DE2E6102-B701-43D8-B217-19AC86A440E1}" destId="{A22461D1-A6A8-4A58-81D1-1EB025B7FED1}" srcOrd="0" destOrd="0" parTransId="{269ECD28-DC1B-4417-B052-1057F578698A}" sibTransId="{A1929DEA-96B5-4E34-9CA5-B44BF34B0D63}"/>
    <dgm:cxn modelId="{779B82B7-39C2-42D7-986B-54AE68766184}" type="presOf" srcId="{E470E92E-4877-491B-8016-21B74C32A893}" destId="{419873A7-2419-4A62-B895-792BEF53C50C}" srcOrd="0" destOrd="0" presId="urn:microsoft.com/office/officeart/2005/8/layout/hProcess10"/>
    <dgm:cxn modelId="{F9930CC1-6847-46D2-85C8-753307FCFF12}" type="presOf" srcId="{0F367E17-1BD4-44A1-97C0-6B6B9D5F5AE6}" destId="{5AF5BDB9-6892-4EEA-811F-D9B46A0976A4}" srcOrd="1" destOrd="0" presId="urn:microsoft.com/office/officeart/2005/8/layout/hProcess10"/>
    <dgm:cxn modelId="{53612CC2-36F9-4E8A-8514-D9752C3D4BEF}" srcId="{DE2E6102-B701-43D8-B217-19AC86A440E1}" destId="{BBA4ECDA-02DC-4D7B-84DF-5B9A04C51EF7}" srcOrd="3" destOrd="0" parTransId="{83876431-B8EC-4BDB-9A42-15588FEFC4EE}" sibTransId="{25D47BAE-C538-4992-9C19-A286C5D73AF4}"/>
    <dgm:cxn modelId="{0B5716C6-EEE0-439A-BC54-0CCAE7958450}" type="presOf" srcId="{FEBBC49C-9403-4637-8BBF-C5D5F12FE43B}" destId="{EAA3247B-C385-4F05-9DAC-CFF142D7C41D}" srcOrd="0" destOrd="0" presId="urn:microsoft.com/office/officeart/2005/8/layout/hProcess10"/>
    <dgm:cxn modelId="{39AA83CE-ED08-4C73-8F35-51827DC8740E}" type="presOf" srcId="{8C100CEA-47C4-43D2-AC9B-B2D303F145C9}" destId="{FE6A1CFF-0523-4D1A-91B9-D1598B4D3113}" srcOrd="0" destOrd="0" presId="urn:microsoft.com/office/officeart/2005/8/layout/hProcess10"/>
    <dgm:cxn modelId="{32B0E6D0-C9CB-4C83-81AF-B5D4E79F2D8D}" type="presOf" srcId="{697BE5E8-F959-4BB2-880E-D1C0A6520C56}" destId="{E4E6546A-896B-4FF0-B122-493DAA1A2D42}" srcOrd="0" destOrd="0" presId="urn:microsoft.com/office/officeart/2005/8/layout/hProcess10"/>
    <dgm:cxn modelId="{EA5CE3E8-AF54-4A08-A495-7C7538CB9DB8}" srcId="{DE2E6102-B701-43D8-B217-19AC86A440E1}" destId="{FEBBC49C-9403-4637-8BBF-C5D5F12FE43B}" srcOrd="2" destOrd="0" parTransId="{F9228EE9-9BE0-46F1-80E2-0B5842DBFF1B}" sibTransId="{0F367E17-1BD4-44A1-97C0-6B6B9D5F5AE6}"/>
    <dgm:cxn modelId="{18D082F6-6D7E-4676-8838-7AF6B80C5C85}" type="presOf" srcId="{25D47BAE-C538-4992-9C19-A286C5D73AF4}" destId="{D74558C9-BB2E-4F61-89C6-224E904BD455}" srcOrd="0" destOrd="0" presId="urn:microsoft.com/office/officeart/2005/8/layout/hProcess10"/>
    <dgm:cxn modelId="{7E5A2CD0-46AB-4739-8849-FA0B8D8002F6}" type="presParOf" srcId="{B8B308E6-CE62-44F7-BFBA-0474CBA5EADD}" destId="{16CC87D5-F910-4F06-8E4B-8DC7E65E07DA}" srcOrd="0" destOrd="0" presId="urn:microsoft.com/office/officeart/2005/8/layout/hProcess10"/>
    <dgm:cxn modelId="{140827A0-C8E3-4EC6-9289-9A4EBFEAB857}" type="presParOf" srcId="{16CC87D5-F910-4F06-8E4B-8DC7E65E07DA}" destId="{4218B729-DD11-476B-82B9-3C62AEA2A65B}" srcOrd="0" destOrd="0" presId="urn:microsoft.com/office/officeart/2005/8/layout/hProcess10"/>
    <dgm:cxn modelId="{867B1403-2F19-4C4B-9B15-9FAFE5B1E69F}" type="presParOf" srcId="{16CC87D5-F910-4F06-8E4B-8DC7E65E07DA}" destId="{AB1FF38B-E65E-425C-9576-6923F09362E4}" srcOrd="1" destOrd="0" presId="urn:microsoft.com/office/officeart/2005/8/layout/hProcess10"/>
    <dgm:cxn modelId="{EB4BECF3-8475-4E8A-B2F2-3961586AD9A3}" type="presParOf" srcId="{B8B308E6-CE62-44F7-BFBA-0474CBA5EADD}" destId="{8F7B5671-A544-4D98-9C9E-C29EFDDAAA50}" srcOrd="1" destOrd="0" presId="urn:microsoft.com/office/officeart/2005/8/layout/hProcess10"/>
    <dgm:cxn modelId="{D43501D5-A0BF-4021-B37C-6682185D5E32}" type="presParOf" srcId="{8F7B5671-A544-4D98-9C9E-C29EFDDAAA50}" destId="{702692A6-A6BD-4226-8BAB-89CBBC121C2A}" srcOrd="0" destOrd="0" presId="urn:microsoft.com/office/officeart/2005/8/layout/hProcess10"/>
    <dgm:cxn modelId="{CA9C7A0F-C50E-4534-A74E-D0A758299E95}" type="presParOf" srcId="{B8B308E6-CE62-44F7-BFBA-0474CBA5EADD}" destId="{F92A7EFD-DB59-4502-B3C9-2D22FAF34783}" srcOrd="2" destOrd="0" presId="urn:microsoft.com/office/officeart/2005/8/layout/hProcess10"/>
    <dgm:cxn modelId="{7F295295-BE73-4F09-8A9C-23CE8F536905}" type="presParOf" srcId="{F92A7EFD-DB59-4502-B3C9-2D22FAF34783}" destId="{F9DE2330-0253-4389-BC7C-62F65E46518E}" srcOrd="0" destOrd="0" presId="urn:microsoft.com/office/officeart/2005/8/layout/hProcess10"/>
    <dgm:cxn modelId="{542B69B4-5E49-4754-8F40-748DD004B557}" type="presParOf" srcId="{F92A7EFD-DB59-4502-B3C9-2D22FAF34783}" destId="{419873A7-2419-4A62-B895-792BEF53C50C}" srcOrd="1" destOrd="0" presId="urn:microsoft.com/office/officeart/2005/8/layout/hProcess10"/>
    <dgm:cxn modelId="{60F442B3-678A-49D7-82C7-FFE1411860C7}" type="presParOf" srcId="{B8B308E6-CE62-44F7-BFBA-0474CBA5EADD}" destId="{FE6A1CFF-0523-4D1A-91B9-D1598B4D3113}" srcOrd="3" destOrd="0" presId="urn:microsoft.com/office/officeart/2005/8/layout/hProcess10"/>
    <dgm:cxn modelId="{E886A196-8913-494A-9A08-C0FABA59266F}" type="presParOf" srcId="{FE6A1CFF-0523-4D1A-91B9-D1598B4D3113}" destId="{F36694AB-47B4-40CB-A9FE-59606F149976}" srcOrd="0" destOrd="0" presId="urn:microsoft.com/office/officeart/2005/8/layout/hProcess10"/>
    <dgm:cxn modelId="{27FC0BC7-A059-46FC-8A75-BBDC56853CE1}" type="presParOf" srcId="{B8B308E6-CE62-44F7-BFBA-0474CBA5EADD}" destId="{A60FC510-74F2-4F7B-804A-A9267CB94AB5}" srcOrd="4" destOrd="0" presId="urn:microsoft.com/office/officeart/2005/8/layout/hProcess10"/>
    <dgm:cxn modelId="{9E49FE64-8014-41F7-941E-443CD869974D}" type="presParOf" srcId="{A60FC510-74F2-4F7B-804A-A9267CB94AB5}" destId="{30727206-F722-41DD-BE19-B233B17A7A37}" srcOrd="0" destOrd="0" presId="urn:microsoft.com/office/officeart/2005/8/layout/hProcess10"/>
    <dgm:cxn modelId="{05D4595E-BC4A-4794-89A0-08E61BC3A315}" type="presParOf" srcId="{A60FC510-74F2-4F7B-804A-A9267CB94AB5}" destId="{EAA3247B-C385-4F05-9DAC-CFF142D7C41D}" srcOrd="1" destOrd="0" presId="urn:microsoft.com/office/officeart/2005/8/layout/hProcess10"/>
    <dgm:cxn modelId="{EC763A19-0D3F-432E-8FF5-22BFAE59992F}" type="presParOf" srcId="{B8B308E6-CE62-44F7-BFBA-0474CBA5EADD}" destId="{9CDA9957-F76C-4D6F-90D4-66E38F224F5C}" srcOrd="5" destOrd="0" presId="urn:microsoft.com/office/officeart/2005/8/layout/hProcess10"/>
    <dgm:cxn modelId="{D4949D83-B122-4F12-8DB1-56AF38E7B13B}" type="presParOf" srcId="{9CDA9957-F76C-4D6F-90D4-66E38F224F5C}" destId="{5AF5BDB9-6892-4EEA-811F-D9B46A0976A4}" srcOrd="0" destOrd="0" presId="urn:microsoft.com/office/officeart/2005/8/layout/hProcess10"/>
    <dgm:cxn modelId="{29B29758-FA74-4475-8DB2-E07EEAA595A2}" type="presParOf" srcId="{B8B308E6-CE62-44F7-BFBA-0474CBA5EADD}" destId="{D55F03AF-AB38-4C44-A0A2-986C69320CF8}" srcOrd="6" destOrd="0" presId="urn:microsoft.com/office/officeart/2005/8/layout/hProcess10"/>
    <dgm:cxn modelId="{D0865E22-74BC-4870-BBC9-5B7A41380B8D}" type="presParOf" srcId="{D55F03AF-AB38-4C44-A0A2-986C69320CF8}" destId="{5AA260B8-2727-445F-95C0-D219377EDA4F}" srcOrd="0" destOrd="0" presId="urn:microsoft.com/office/officeart/2005/8/layout/hProcess10"/>
    <dgm:cxn modelId="{EF1E2D99-4F48-4566-8B2B-87B524AAF90F}" type="presParOf" srcId="{D55F03AF-AB38-4C44-A0A2-986C69320CF8}" destId="{920D8D11-0ADF-4133-AA38-6E72E490D3DF}" srcOrd="1" destOrd="0" presId="urn:microsoft.com/office/officeart/2005/8/layout/hProcess10"/>
    <dgm:cxn modelId="{1C4C3A4B-1912-4DCF-AD7C-8A23A41735CE}" type="presParOf" srcId="{B8B308E6-CE62-44F7-BFBA-0474CBA5EADD}" destId="{D74558C9-BB2E-4F61-89C6-224E904BD455}" srcOrd="7" destOrd="0" presId="urn:microsoft.com/office/officeart/2005/8/layout/hProcess10"/>
    <dgm:cxn modelId="{4F356E61-D412-4098-9143-F94D1BB8EE35}" type="presParOf" srcId="{D74558C9-BB2E-4F61-89C6-224E904BD455}" destId="{90D81C27-B94E-4D52-8CE1-41A0F70AAFD2}" srcOrd="0" destOrd="0" presId="urn:microsoft.com/office/officeart/2005/8/layout/hProcess10"/>
    <dgm:cxn modelId="{293BD825-2180-4AFC-B3E2-9F6AED6D6B23}" type="presParOf" srcId="{B8B308E6-CE62-44F7-BFBA-0474CBA5EADD}" destId="{0A948666-CAE4-458A-9663-C05514A29F04}" srcOrd="8" destOrd="0" presId="urn:microsoft.com/office/officeart/2005/8/layout/hProcess10"/>
    <dgm:cxn modelId="{94B97C97-8B32-4ACA-BFFB-384024ACC814}" type="presParOf" srcId="{0A948666-CAE4-458A-9663-C05514A29F04}" destId="{412EF353-1F77-4492-B6BC-56B3CF3E9A34}" srcOrd="0" destOrd="0" presId="urn:microsoft.com/office/officeart/2005/8/layout/hProcess10"/>
    <dgm:cxn modelId="{5D92ED1F-F312-4F82-B6C0-BF5C1D99FBF2}" type="presParOf" srcId="{0A948666-CAE4-458A-9663-C05514A29F04}" destId="{9DD9096C-34D6-4BCD-9985-9A146A1FA638}" srcOrd="1" destOrd="0" presId="urn:microsoft.com/office/officeart/2005/8/layout/hProcess10"/>
    <dgm:cxn modelId="{89F6AE26-8A84-4FB3-88D5-8736DEF54E5C}" type="presParOf" srcId="{B8B308E6-CE62-44F7-BFBA-0474CBA5EADD}" destId="{7A4BBA5E-F0B3-468B-B275-750DF2E50BC0}" srcOrd="9" destOrd="0" presId="urn:microsoft.com/office/officeart/2005/8/layout/hProcess10"/>
    <dgm:cxn modelId="{EAD41504-5911-4696-A261-57E56745A621}" type="presParOf" srcId="{7A4BBA5E-F0B3-468B-B275-750DF2E50BC0}" destId="{4BEEE601-C163-4E76-8831-F3AC535465EB}" srcOrd="0" destOrd="0" presId="urn:microsoft.com/office/officeart/2005/8/layout/hProcess10"/>
    <dgm:cxn modelId="{0A18D844-03D0-416F-8B16-B11C9B4C03C2}" type="presParOf" srcId="{B8B308E6-CE62-44F7-BFBA-0474CBA5EADD}" destId="{345DADC4-16DA-4DF1-ADF7-F214C094713C}" srcOrd="10" destOrd="0" presId="urn:microsoft.com/office/officeart/2005/8/layout/hProcess10"/>
    <dgm:cxn modelId="{81260ED4-1B0D-44A0-B42F-9E5AFA3BB405}" type="presParOf" srcId="{345DADC4-16DA-4DF1-ADF7-F214C094713C}" destId="{48C53A00-20F2-49B3-8854-6D9854ABCD58}" srcOrd="0" destOrd="0" presId="urn:microsoft.com/office/officeart/2005/8/layout/hProcess10"/>
    <dgm:cxn modelId="{6797874E-4CE7-4636-84D6-C52FBF28F8D0}" type="presParOf" srcId="{345DADC4-16DA-4DF1-ADF7-F214C094713C}" destId="{E4E6546A-896B-4FF0-B122-493DAA1A2D42}" srcOrd="1" destOrd="0" presId="urn:microsoft.com/office/officeart/2005/8/layout/hProcess10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59E056C5-9F9D-46BC-9D9A-56B9D871735E}" type="doc">
      <dgm:prSet loTypeId="urn:microsoft.com/office/officeart/2005/8/layout/cycle2" loCatId="cycle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CO"/>
        </a:p>
      </dgm:t>
    </dgm:pt>
    <dgm:pt modelId="{25D7BAE6-D6FC-4CC3-94F9-BAA53B75B6BD}">
      <dgm:prSet phldrT="[Texto]"/>
      <dgm:spPr/>
      <dgm:t>
        <a:bodyPr/>
        <a:lstStyle/>
        <a:p>
          <a:r>
            <a:rPr lang="es-CO"/>
            <a:t>CULTIVO</a:t>
          </a:r>
        </a:p>
      </dgm:t>
    </dgm:pt>
    <dgm:pt modelId="{7DC5407C-2A09-41FC-8F50-CCFB3DFEDA6C}" type="parTrans" cxnId="{727A4D2D-D135-40A9-A1E7-FD873510078C}">
      <dgm:prSet/>
      <dgm:spPr/>
      <dgm:t>
        <a:bodyPr/>
        <a:lstStyle/>
        <a:p>
          <a:endParaRPr lang="es-CO"/>
        </a:p>
      </dgm:t>
    </dgm:pt>
    <dgm:pt modelId="{112E1897-11E2-4595-B650-F9E9338B5AB5}" type="sibTrans" cxnId="{727A4D2D-D135-40A9-A1E7-FD873510078C}">
      <dgm:prSet/>
      <dgm:spPr/>
      <dgm:t>
        <a:bodyPr/>
        <a:lstStyle/>
        <a:p>
          <a:endParaRPr lang="es-CO"/>
        </a:p>
      </dgm:t>
    </dgm:pt>
    <dgm:pt modelId="{791B82BA-FCF5-46DB-8448-A8A08FAA1EE9}">
      <dgm:prSet phldrT="[Texto]"/>
      <dgm:spPr/>
      <dgm:t>
        <a:bodyPr/>
        <a:lstStyle/>
        <a:p>
          <a:r>
            <a:rPr lang="es-CO"/>
            <a:t>RECOLECTA</a:t>
          </a:r>
        </a:p>
      </dgm:t>
    </dgm:pt>
    <dgm:pt modelId="{12D02F52-297F-4315-889F-105482C960AB}" type="parTrans" cxnId="{F3221634-D79E-492E-932B-83FE6619C4B5}">
      <dgm:prSet/>
      <dgm:spPr/>
      <dgm:t>
        <a:bodyPr/>
        <a:lstStyle/>
        <a:p>
          <a:endParaRPr lang="es-CO"/>
        </a:p>
      </dgm:t>
    </dgm:pt>
    <dgm:pt modelId="{B8F51878-15BB-475E-9226-69E4F1313EC7}" type="sibTrans" cxnId="{F3221634-D79E-492E-932B-83FE6619C4B5}">
      <dgm:prSet/>
      <dgm:spPr/>
      <dgm:t>
        <a:bodyPr/>
        <a:lstStyle/>
        <a:p>
          <a:endParaRPr lang="es-CO"/>
        </a:p>
      </dgm:t>
    </dgm:pt>
    <dgm:pt modelId="{9AE7649E-F7A5-479F-969A-2032DFE22D8B}">
      <dgm:prSet phldrT="[Texto]"/>
      <dgm:spPr/>
      <dgm:t>
        <a:bodyPr/>
        <a:lstStyle/>
        <a:p>
          <a:r>
            <a:rPr lang="es-CO"/>
            <a:t>DESPULPADO	</a:t>
          </a:r>
        </a:p>
      </dgm:t>
    </dgm:pt>
    <dgm:pt modelId="{9787E0AC-E368-408C-92AE-E6DAD4581366}" type="parTrans" cxnId="{E7A57E20-DA3F-4B9D-8792-85FD30F772E2}">
      <dgm:prSet/>
      <dgm:spPr/>
      <dgm:t>
        <a:bodyPr/>
        <a:lstStyle/>
        <a:p>
          <a:endParaRPr lang="es-CO"/>
        </a:p>
      </dgm:t>
    </dgm:pt>
    <dgm:pt modelId="{9C205FC3-BB5D-492B-B807-8CB493B601C5}" type="sibTrans" cxnId="{E7A57E20-DA3F-4B9D-8792-85FD30F772E2}">
      <dgm:prSet/>
      <dgm:spPr/>
      <dgm:t>
        <a:bodyPr/>
        <a:lstStyle/>
        <a:p>
          <a:endParaRPr lang="es-CO"/>
        </a:p>
      </dgm:t>
    </dgm:pt>
    <dgm:pt modelId="{D861BD8D-9E16-4340-B094-809E8F4491FC}">
      <dgm:prSet phldrT="[Texto]"/>
      <dgm:spPr/>
      <dgm:t>
        <a:bodyPr/>
        <a:lstStyle/>
        <a:p>
          <a:r>
            <a:rPr lang="es-CO"/>
            <a:t>DESCASCARADO</a:t>
          </a:r>
        </a:p>
      </dgm:t>
    </dgm:pt>
    <dgm:pt modelId="{FDA47311-FAD4-4B5B-AB1F-EF1723C738ED}" type="parTrans" cxnId="{C50AF144-02B2-458B-85C6-CC7D6972ACF1}">
      <dgm:prSet/>
      <dgm:spPr/>
      <dgm:t>
        <a:bodyPr/>
        <a:lstStyle/>
        <a:p>
          <a:endParaRPr lang="es-CO"/>
        </a:p>
      </dgm:t>
    </dgm:pt>
    <dgm:pt modelId="{941FEC1E-00CF-4759-9DB5-85AB761BE486}" type="sibTrans" cxnId="{C50AF144-02B2-458B-85C6-CC7D6972ACF1}">
      <dgm:prSet/>
      <dgm:spPr/>
      <dgm:t>
        <a:bodyPr/>
        <a:lstStyle/>
        <a:p>
          <a:endParaRPr lang="es-CO"/>
        </a:p>
      </dgm:t>
    </dgm:pt>
    <dgm:pt modelId="{FE8C7E68-B912-4DB9-9E2D-296D2A2169F8}">
      <dgm:prSet phldrT="[Texto]"/>
      <dgm:spPr/>
      <dgm:t>
        <a:bodyPr/>
        <a:lstStyle/>
        <a:p>
          <a:r>
            <a:rPr lang="es-CO"/>
            <a:t>LAVADO</a:t>
          </a:r>
        </a:p>
      </dgm:t>
    </dgm:pt>
    <dgm:pt modelId="{A6921B5A-9A50-477D-B391-947C693036AB}" type="parTrans" cxnId="{49B42D4B-90FC-4BDA-8428-E98BAF14299C}">
      <dgm:prSet/>
      <dgm:spPr/>
      <dgm:t>
        <a:bodyPr/>
        <a:lstStyle/>
        <a:p>
          <a:endParaRPr lang="es-CO"/>
        </a:p>
      </dgm:t>
    </dgm:pt>
    <dgm:pt modelId="{95C692BA-2F33-480E-9945-F215F9BEDDC6}" type="sibTrans" cxnId="{49B42D4B-90FC-4BDA-8428-E98BAF14299C}">
      <dgm:prSet/>
      <dgm:spPr/>
      <dgm:t>
        <a:bodyPr/>
        <a:lstStyle/>
        <a:p>
          <a:endParaRPr lang="es-CO"/>
        </a:p>
      </dgm:t>
    </dgm:pt>
    <dgm:pt modelId="{ADD6120C-0C34-4683-B721-4B60A8F7819D}">
      <dgm:prSet/>
      <dgm:spPr/>
      <dgm:t>
        <a:bodyPr/>
        <a:lstStyle/>
        <a:p>
          <a:r>
            <a:rPr lang="es-CO"/>
            <a:t>LIMPIADO DE GRANO ENTERO </a:t>
          </a:r>
        </a:p>
      </dgm:t>
    </dgm:pt>
    <dgm:pt modelId="{07E2EBDE-D4A6-4E3C-AD54-F281D07A9A75}" type="parTrans" cxnId="{C953D8AE-5983-420C-AA8F-E0EA5A2BA2D3}">
      <dgm:prSet/>
      <dgm:spPr/>
      <dgm:t>
        <a:bodyPr/>
        <a:lstStyle/>
        <a:p>
          <a:endParaRPr lang="es-CO"/>
        </a:p>
      </dgm:t>
    </dgm:pt>
    <dgm:pt modelId="{9B92FCE9-C125-43F0-9445-A0B530171C8E}" type="sibTrans" cxnId="{C953D8AE-5983-420C-AA8F-E0EA5A2BA2D3}">
      <dgm:prSet/>
      <dgm:spPr/>
      <dgm:t>
        <a:bodyPr/>
        <a:lstStyle/>
        <a:p>
          <a:endParaRPr lang="es-CO"/>
        </a:p>
      </dgm:t>
    </dgm:pt>
    <dgm:pt modelId="{B686BDC9-D979-42B6-9CF1-F9CB7BACAFF4}">
      <dgm:prSet/>
      <dgm:spPr/>
      <dgm:t>
        <a:bodyPr/>
        <a:lstStyle/>
        <a:p>
          <a:r>
            <a:rPr lang="es-CO"/>
            <a:t>SEPARACIÓN DE LAS DOS MITADES</a:t>
          </a:r>
        </a:p>
      </dgm:t>
    </dgm:pt>
    <dgm:pt modelId="{D7E3A0E3-30C8-4B54-8FF3-4EEBF68315D5}" type="parTrans" cxnId="{E8C65D55-9407-4F42-8BEB-BB6CE933F406}">
      <dgm:prSet/>
      <dgm:spPr/>
      <dgm:t>
        <a:bodyPr/>
        <a:lstStyle/>
        <a:p>
          <a:endParaRPr lang="es-CO"/>
        </a:p>
      </dgm:t>
    </dgm:pt>
    <dgm:pt modelId="{67129121-1370-4D03-9921-7972E72F2B55}" type="sibTrans" cxnId="{E8C65D55-9407-4F42-8BEB-BB6CE933F406}">
      <dgm:prSet/>
      <dgm:spPr/>
      <dgm:t>
        <a:bodyPr/>
        <a:lstStyle/>
        <a:p>
          <a:endParaRPr lang="es-CO"/>
        </a:p>
      </dgm:t>
    </dgm:pt>
    <dgm:pt modelId="{CEBD5F32-47F1-46AD-95B0-730396307970}" type="pres">
      <dgm:prSet presAssocID="{59E056C5-9F9D-46BC-9D9A-56B9D871735E}" presName="cycle" presStyleCnt="0">
        <dgm:presLayoutVars>
          <dgm:dir/>
          <dgm:resizeHandles val="exact"/>
        </dgm:presLayoutVars>
      </dgm:prSet>
      <dgm:spPr/>
    </dgm:pt>
    <dgm:pt modelId="{11C6FC38-0FDD-41E0-AA64-EBDDDD66408D}" type="pres">
      <dgm:prSet presAssocID="{25D7BAE6-D6FC-4CC3-94F9-BAA53B75B6BD}" presName="node" presStyleLbl="node1" presStyleIdx="0" presStyleCnt="7">
        <dgm:presLayoutVars>
          <dgm:bulletEnabled val="1"/>
        </dgm:presLayoutVars>
      </dgm:prSet>
      <dgm:spPr/>
    </dgm:pt>
    <dgm:pt modelId="{F7B64BF9-D28E-4E5B-8BDE-2E024388CD93}" type="pres">
      <dgm:prSet presAssocID="{112E1897-11E2-4595-B650-F9E9338B5AB5}" presName="sibTrans" presStyleLbl="sibTrans2D1" presStyleIdx="0" presStyleCnt="7"/>
      <dgm:spPr/>
    </dgm:pt>
    <dgm:pt modelId="{72973F35-AA38-476A-A600-ABE603CA3A75}" type="pres">
      <dgm:prSet presAssocID="{112E1897-11E2-4595-B650-F9E9338B5AB5}" presName="connectorText" presStyleLbl="sibTrans2D1" presStyleIdx="0" presStyleCnt="7"/>
      <dgm:spPr/>
    </dgm:pt>
    <dgm:pt modelId="{8AD7DF6E-C43B-4812-A8DB-07A9262C4132}" type="pres">
      <dgm:prSet presAssocID="{791B82BA-FCF5-46DB-8448-A8A08FAA1EE9}" presName="node" presStyleLbl="node1" presStyleIdx="1" presStyleCnt="7">
        <dgm:presLayoutVars>
          <dgm:bulletEnabled val="1"/>
        </dgm:presLayoutVars>
      </dgm:prSet>
      <dgm:spPr/>
    </dgm:pt>
    <dgm:pt modelId="{74130D1B-6710-4614-8F71-894AB19EE101}" type="pres">
      <dgm:prSet presAssocID="{B8F51878-15BB-475E-9226-69E4F1313EC7}" presName="sibTrans" presStyleLbl="sibTrans2D1" presStyleIdx="1" presStyleCnt="7"/>
      <dgm:spPr/>
    </dgm:pt>
    <dgm:pt modelId="{17F5D5BF-9219-4EB0-9D0F-E190393F9CBB}" type="pres">
      <dgm:prSet presAssocID="{B8F51878-15BB-475E-9226-69E4F1313EC7}" presName="connectorText" presStyleLbl="sibTrans2D1" presStyleIdx="1" presStyleCnt="7"/>
      <dgm:spPr/>
    </dgm:pt>
    <dgm:pt modelId="{85262D22-7F22-4DA1-BB75-D4AAD0681A83}" type="pres">
      <dgm:prSet presAssocID="{9AE7649E-F7A5-479F-969A-2032DFE22D8B}" presName="node" presStyleLbl="node1" presStyleIdx="2" presStyleCnt="7">
        <dgm:presLayoutVars>
          <dgm:bulletEnabled val="1"/>
        </dgm:presLayoutVars>
      </dgm:prSet>
      <dgm:spPr/>
    </dgm:pt>
    <dgm:pt modelId="{27DE3402-B57D-4912-B109-2E5671BDE13D}" type="pres">
      <dgm:prSet presAssocID="{9C205FC3-BB5D-492B-B807-8CB493B601C5}" presName="sibTrans" presStyleLbl="sibTrans2D1" presStyleIdx="2" presStyleCnt="7"/>
      <dgm:spPr/>
    </dgm:pt>
    <dgm:pt modelId="{65D653D6-0EF6-4C8C-9D88-ABF85D259C79}" type="pres">
      <dgm:prSet presAssocID="{9C205FC3-BB5D-492B-B807-8CB493B601C5}" presName="connectorText" presStyleLbl="sibTrans2D1" presStyleIdx="2" presStyleCnt="7"/>
      <dgm:spPr/>
    </dgm:pt>
    <dgm:pt modelId="{F4608363-B8AE-40D8-A97B-54C74A07CEAB}" type="pres">
      <dgm:prSet presAssocID="{D861BD8D-9E16-4340-B094-809E8F4491FC}" presName="node" presStyleLbl="node1" presStyleIdx="3" presStyleCnt="7">
        <dgm:presLayoutVars>
          <dgm:bulletEnabled val="1"/>
        </dgm:presLayoutVars>
      </dgm:prSet>
      <dgm:spPr/>
    </dgm:pt>
    <dgm:pt modelId="{7D5B172A-D60B-4DEF-9926-E0E582E323AB}" type="pres">
      <dgm:prSet presAssocID="{941FEC1E-00CF-4759-9DB5-85AB761BE486}" presName="sibTrans" presStyleLbl="sibTrans2D1" presStyleIdx="3" presStyleCnt="7"/>
      <dgm:spPr/>
    </dgm:pt>
    <dgm:pt modelId="{4A03AF46-07B1-483C-A355-C90201B38BBE}" type="pres">
      <dgm:prSet presAssocID="{941FEC1E-00CF-4759-9DB5-85AB761BE486}" presName="connectorText" presStyleLbl="sibTrans2D1" presStyleIdx="3" presStyleCnt="7"/>
      <dgm:spPr/>
    </dgm:pt>
    <dgm:pt modelId="{BBB1EEAA-0CE6-46AA-95C7-2C0A7CF450CC}" type="pres">
      <dgm:prSet presAssocID="{FE8C7E68-B912-4DB9-9E2D-296D2A2169F8}" presName="node" presStyleLbl="node1" presStyleIdx="4" presStyleCnt="7">
        <dgm:presLayoutVars>
          <dgm:bulletEnabled val="1"/>
        </dgm:presLayoutVars>
      </dgm:prSet>
      <dgm:spPr/>
    </dgm:pt>
    <dgm:pt modelId="{071E4020-80AC-4FBC-96CC-ADE92E60B0CB}" type="pres">
      <dgm:prSet presAssocID="{95C692BA-2F33-480E-9945-F215F9BEDDC6}" presName="sibTrans" presStyleLbl="sibTrans2D1" presStyleIdx="4" presStyleCnt="7"/>
      <dgm:spPr/>
    </dgm:pt>
    <dgm:pt modelId="{11E9E808-0E5E-4AF3-A00A-D4E6DDB3FBD9}" type="pres">
      <dgm:prSet presAssocID="{95C692BA-2F33-480E-9945-F215F9BEDDC6}" presName="connectorText" presStyleLbl="sibTrans2D1" presStyleIdx="4" presStyleCnt="7"/>
      <dgm:spPr/>
    </dgm:pt>
    <dgm:pt modelId="{250F1FB4-6B44-4D2F-B479-ACCCA1723A57}" type="pres">
      <dgm:prSet presAssocID="{ADD6120C-0C34-4683-B721-4B60A8F7819D}" presName="node" presStyleLbl="node1" presStyleIdx="5" presStyleCnt="7">
        <dgm:presLayoutVars>
          <dgm:bulletEnabled val="1"/>
        </dgm:presLayoutVars>
      </dgm:prSet>
      <dgm:spPr/>
    </dgm:pt>
    <dgm:pt modelId="{220C74EC-E06B-4061-B499-EDAE06576456}" type="pres">
      <dgm:prSet presAssocID="{9B92FCE9-C125-43F0-9445-A0B530171C8E}" presName="sibTrans" presStyleLbl="sibTrans2D1" presStyleIdx="5" presStyleCnt="7"/>
      <dgm:spPr/>
    </dgm:pt>
    <dgm:pt modelId="{E4812D03-099F-4424-864F-FA2FE44423DE}" type="pres">
      <dgm:prSet presAssocID="{9B92FCE9-C125-43F0-9445-A0B530171C8E}" presName="connectorText" presStyleLbl="sibTrans2D1" presStyleIdx="5" presStyleCnt="7"/>
      <dgm:spPr/>
    </dgm:pt>
    <dgm:pt modelId="{9E45AA39-77A9-45BF-9840-5D433BC28BB8}" type="pres">
      <dgm:prSet presAssocID="{B686BDC9-D979-42B6-9CF1-F9CB7BACAFF4}" presName="node" presStyleLbl="node1" presStyleIdx="6" presStyleCnt="7">
        <dgm:presLayoutVars>
          <dgm:bulletEnabled val="1"/>
        </dgm:presLayoutVars>
      </dgm:prSet>
      <dgm:spPr/>
    </dgm:pt>
    <dgm:pt modelId="{AA604659-0FAF-4FA1-A252-11E9EA6B80D1}" type="pres">
      <dgm:prSet presAssocID="{67129121-1370-4D03-9921-7972E72F2B55}" presName="sibTrans" presStyleLbl="sibTrans2D1" presStyleIdx="6" presStyleCnt="7"/>
      <dgm:spPr/>
    </dgm:pt>
    <dgm:pt modelId="{E071CBE0-D721-4118-B45F-D2E70A9566DB}" type="pres">
      <dgm:prSet presAssocID="{67129121-1370-4D03-9921-7972E72F2B55}" presName="connectorText" presStyleLbl="sibTrans2D1" presStyleIdx="6" presStyleCnt="7"/>
      <dgm:spPr/>
    </dgm:pt>
  </dgm:ptLst>
  <dgm:cxnLst>
    <dgm:cxn modelId="{34171C01-087D-44A4-88CD-01074974A69B}" type="presOf" srcId="{95C692BA-2F33-480E-9945-F215F9BEDDC6}" destId="{071E4020-80AC-4FBC-96CC-ADE92E60B0CB}" srcOrd="0" destOrd="0" presId="urn:microsoft.com/office/officeart/2005/8/layout/cycle2"/>
    <dgm:cxn modelId="{14640104-653E-4E85-A236-57D3E69DD5F1}" type="presOf" srcId="{B8F51878-15BB-475E-9226-69E4F1313EC7}" destId="{17F5D5BF-9219-4EB0-9D0F-E190393F9CBB}" srcOrd="1" destOrd="0" presId="urn:microsoft.com/office/officeart/2005/8/layout/cycle2"/>
    <dgm:cxn modelId="{F2E38F04-6C89-4BE6-8C7D-A3C3ECBA28D6}" type="presOf" srcId="{941FEC1E-00CF-4759-9DB5-85AB761BE486}" destId="{7D5B172A-D60B-4DEF-9926-E0E582E323AB}" srcOrd="0" destOrd="0" presId="urn:microsoft.com/office/officeart/2005/8/layout/cycle2"/>
    <dgm:cxn modelId="{72F7ED18-7049-469E-9293-4CEBD73F3761}" type="presOf" srcId="{59E056C5-9F9D-46BC-9D9A-56B9D871735E}" destId="{CEBD5F32-47F1-46AD-95B0-730396307970}" srcOrd="0" destOrd="0" presId="urn:microsoft.com/office/officeart/2005/8/layout/cycle2"/>
    <dgm:cxn modelId="{E7A57E20-DA3F-4B9D-8792-85FD30F772E2}" srcId="{59E056C5-9F9D-46BC-9D9A-56B9D871735E}" destId="{9AE7649E-F7A5-479F-969A-2032DFE22D8B}" srcOrd="2" destOrd="0" parTransId="{9787E0AC-E368-408C-92AE-E6DAD4581366}" sibTransId="{9C205FC3-BB5D-492B-B807-8CB493B601C5}"/>
    <dgm:cxn modelId="{DF099226-1019-49C2-B337-767C346E1491}" type="presOf" srcId="{791B82BA-FCF5-46DB-8448-A8A08FAA1EE9}" destId="{8AD7DF6E-C43B-4812-A8DB-07A9262C4132}" srcOrd="0" destOrd="0" presId="urn:microsoft.com/office/officeart/2005/8/layout/cycle2"/>
    <dgm:cxn modelId="{727A4D2D-D135-40A9-A1E7-FD873510078C}" srcId="{59E056C5-9F9D-46BC-9D9A-56B9D871735E}" destId="{25D7BAE6-D6FC-4CC3-94F9-BAA53B75B6BD}" srcOrd="0" destOrd="0" parTransId="{7DC5407C-2A09-41FC-8F50-CCFB3DFEDA6C}" sibTransId="{112E1897-11E2-4595-B650-F9E9338B5AB5}"/>
    <dgm:cxn modelId="{F1A8A82D-EA72-4087-A546-1EB6718234BD}" type="presOf" srcId="{941FEC1E-00CF-4759-9DB5-85AB761BE486}" destId="{4A03AF46-07B1-483C-A355-C90201B38BBE}" srcOrd="1" destOrd="0" presId="urn:microsoft.com/office/officeart/2005/8/layout/cycle2"/>
    <dgm:cxn modelId="{F833CA2D-11EA-4065-B561-FA138745EE12}" type="presOf" srcId="{9B92FCE9-C125-43F0-9445-A0B530171C8E}" destId="{220C74EC-E06B-4061-B499-EDAE06576456}" srcOrd="0" destOrd="0" presId="urn:microsoft.com/office/officeart/2005/8/layout/cycle2"/>
    <dgm:cxn modelId="{1D3CE42F-58B3-4F35-9857-E8B58F1929F4}" type="presOf" srcId="{25D7BAE6-D6FC-4CC3-94F9-BAA53B75B6BD}" destId="{11C6FC38-0FDD-41E0-AA64-EBDDDD66408D}" srcOrd="0" destOrd="0" presId="urn:microsoft.com/office/officeart/2005/8/layout/cycle2"/>
    <dgm:cxn modelId="{F3221634-D79E-492E-932B-83FE6619C4B5}" srcId="{59E056C5-9F9D-46BC-9D9A-56B9D871735E}" destId="{791B82BA-FCF5-46DB-8448-A8A08FAA1EE9}" srcOrd="1" destOrd="0" parTransId="{12D02F52-297F-4315-889F-105482C960AB}" sibTransId="{B8F51878-15BB-475E-9226-69E4F1313EC7}"/>
    <dgm:cxn modelId="{2D74C135-29D6-4EFD-BE56-12D66DED6E8E}" type="presOf" srcId="{95C692BA-2F33-480E-9945-F215F9BEDDC6}" destId="{11E9E808-0E5E-4AF3-A00A-D4E6DDB3FBD9}" srcOrd="1" destOrd="0" presId="urn:microsoft.com/office/officeart/2005/8/layout/cycle2"/>
    <dgm:cxn modelId="{C574523D-A819-496A-AE36-57DE37DF353B}" type="presOf" srcId="{FE8C7E68-B912-4DB9-9E2D-296D2A2169F8}" destId="{BBB1EEAA-0CE6-46AA-95C7-2C0A7CF450CC}" srcOrd="0" destOrd="0" presId="urn:microsoft.com/office/officeart/2005/8/layout/cycle2"/>
    <dgm:cxn modelId="{37B52742-3431-4C2C-99E1-4D24A093D61F}" type="presOf" srcId="{112E1897-11E2-4595-B650-F9E9338B5AB5}" destId="{F7B64BF9-D28E-4E5B-8BDE-2E024388CD93}" srcOrd="0" destOrd="0" presId="urn:microsoft.com/office/officeart/2005/8/layout/cycle2"/>
    <dgm:cxn modelId="{C50AF144-02B2-458B-85C6-CC7D6972ACF1}" srcId="{59E056C5-9F9D-46BC-9D9A-56B9D871735E}" destId="{D861BD8D-9E16-4340-B094-809E8F4491FC}" srcOrd="3" destOrd="0" parTransId="{FDA47311-FAD4-4B5B-AB1F-EF1723C738ED}" sibTransId="{941FEC1E-00CF-4759-9DB5-85AB761BE486}"/>
    <dgm:cxn modelId="{1ACF084B-7B6D-4B17-A92A-75EA20EDCD83}" type="presOf" srcId="{B8F51878-15BB-475E-9226-69E4F1313EC7}" destId="{74130D1B-6710-4614-8F71-894AB19EE101}" srcOrd="0" destOrd="0" presId="urn:microsoft.com/office/officeart/2005/8/layout/cycle2"/>
    <dgm:cxn modelId="{49B42D4B-90FC-4BDA-8428-E98BAF14299C}" srcId="{59E056C5-9F9D-46BC-9D9A-56B9D871735E}" destId="{FE8C7E68-B912-4DB9-9E2D-296D2A2169F8}" srcOrd="4" destOrd="0" parTransId="{A6921B5A-9A50-477D-B391-947C693036AB}" sibTransId="{95C692BA-2F33-480E-9945-F215F9BEDDC6}"/>
    <dgm:cxn modelId="{46436374-720F-4FBA-B554-97B4672AC53D}" type="presOf" srcId="{67129121-1370-4D03-9921-7972E72F2B55}" destId="{AA604659-0FAF-4FA1-A252-11E9EA6B80D1}" srcOrd="0" destOrd="0" presId="urn:microsoft.com/office/officeart/2005/8/layout/cycle2"/>
    <dgm:cxn modelId="{E8C65D55-9407-4F42-8BEB-BB6CE933F406}" srcId="{59E056C5-9F9D-46BC-9D9A-56B9D871735E}" destId="{B686BDC9-D979-42B6-9CF1-F9CB7BACAFF4}" srcOrd="6" destOrd="0" parTransId="{D7E3A0E3-30C8-4B54-8FF3-4EEBF68315D5}" sibTransId="{67129121-1370-4D03-9921-7972E72F2B55}"/>
    <dgm:cxn modelId="{DA036584-A10C-4BB8-8308-84B2C4473B7A}" type="presOf" srcId="{ADD6120C-0C34-4683-B721-4B60A8F7819D}" destId="{250F1FB4-6B44-4D2F-B479-ACCCA1723A57}" srcOrd="0" destOrd="0" presId="urn:microsoft.com/office/officeart/2005/8/layout/cycle2"/>
    <dgm:cxn modelId="{2C16C78D-7112-4745-BE05-338334AB00B4}" type="presOf" srcId="{D861BD8D-9E16-4340-B094-809E8F4491FC}" destId="{F4608363-B8AE-40D8-A97B-54C74A07CEAB}" srcOrd="0" destOrd="0" presId="urn:microsoft.com/office/officeart/2005/8/layout/cycle2"/>
    <dgm:cxn modelId="{7F90428E-6653-4992-A38D-375E1FDF3459}" type="presOf" srcId="{9AE7649E-F7A5-479F-969A-2032DFE22D8B}" destId="{85262D22-7F22-4DA1-BB75-D4AAD0681A83}" srcOrd="0" destOrd="0" presId="urn:microsoft.com/office/officeart/2005/8/layout/cycle2"/>
    <dgm:cxn modelId="{57DF069E-E484-4475-B7DA-E5AEF0179B49}" type="presOf" srcId="{9C205FC3-BB5D-492B-B807-8CB493B601C5}" destId="{27DE3402-B57D-4912-B109-2E5671BDE13D}" srcOrd="0" destOrd="0" presId="urn:microsoft.com/office/officeart/2005/8/layout/cycle2"/>
    <dgm:cxn modelId="{B99596A9-545D-46AD-B748-09671FF28221}" type="presOf" srcId="{112E1897-11E2-4595-B650-F9E9338B5AB5}" destId="{72973F35-AA38-476A-A600-ABE603CA3A75}" srcOrd="1" destOrd="0" presId="urn:microsoft.com/office/officeart/2005/8/layout/cycle2"/>
    <dgm:cxn modelId="{9EC0BEAD-7136-4AF5-B8E3-4DF6D31BD3FF}" type="presOf" srcId="{9B92FCE9-C125-43F0-9445-A0B530171C8E}" destId="{E4812D03-099F-4424-864F-FA2FE44423DE}" srcOrd="1" destOrd="0" presId="urn:microsoft.com/office/officeart/2005/8/layout/cycle2"/>
    <dgm:cxn modelId="{C953D8AE-5983-420C-AA8F-E0EA5A2BA2D3}" srcId="{59E056C5-9F9D-46BC-9D9A-56B9D871735E}" destId="{ADD6120C-0C34-4683-B721-4B60A8F7819D}" srcOrd="5" destOrd="0" parTransId="{07E2EBDE-D4A6-4E3C-AD54-F281D07A9A75}" sibTransId="{9B92FCE9-C125-43F0-9445-A0B530171C8E}"/>
    <dgm:cxn modelId="{DED0FAB4-C46C-4824-B637-4A13D90B9209}" type="presOf" srcId="{67129121-1370-4D03-9921-7972E72F2B55}" destId="{E071CBE0-D721-4118-B45F-D2E70A9566DB}" srcOrd="1" destOrd="0" presId="urn:microsoft.com/office/officeart/2005/8/layout/cycle2"/>
    <dgm:cxn modelId="{33DA6FCB-C4E8-42EB-AFBE-49EFEAB6E723}" type="presOf" srcId="{B686BDC9-D979-42B6-9CF1-F9CB7BACAFF4}" destId="{9E45AA39-77A9-45BF-9840-5D433BC28BB8}" srcOrd="0" destOrd="0" presId="urn:microsoft.com/office/officeart/2005/8/layout/cycle2"/>
    <dgm:cxn modelId="{26735FEB-AD09-497E-94DF-5296A443809C}" type="presOf" srcId="{9C205FC3-BB5D-492B-B807-8CB493B601C5}" destId="{65D653D6-0EF6-4C8C-9D88-ABF85D259C79}" srcOrd="1" destOrd="0" presId="urn:microsoft.com/office/officeart/2005/8/layout/cycle2"/>
    <dgm:cxn modelId="{57EFAF85-06FE-4D90-90D8-2C5ED8BA68AA}" type="presParOf" srcId="{CEBD5F32-47F1-46AD-95B0-730396307970}" destId="{11C6FC38-0FDD-41E0-AA64-EBDDDD66408D}" srcOrd="0" destOrd="0" presId="urn:microsoft.com/office/officeart/2005/8/layout/cycle2"/>
    <dgm:cxn modelId="{DE1A0C61-7AFC-4906-BAF3-88D5958F8797}" type="presParOf" srcId="{CEBD5F32-47F1-46AD-95B0-730396307970}" destId="{F7B64BF9-D28E-4E5B-8BDE-2E024388CD93}" srcOrd="1" destOrd="0" presId="urn:microsoft.com/office/officeart/2005/8/layout/cycle2"/>
    <dgm:cxn modelId="{57DFD6D7-9255-4F8E-8387-B259CF750FDD}" type="presParOf" srcId="{F7B64BF9-D28E-4E5B-8BDE-2E024388CD93}" destId="{72973F35-AA38-476A-A600-ABE603CA3A75}" srcOrd="0" destOrd="0" presId="urn:microsoft.com/office/officeart/2005/8/layout/cycle2"/>
    <dgm:cxn modelId="{98FCA937-3CDB-48D8-81BF-DD1B99BAFE30}" type="presParOf" srcId="{CEBD5F32-47F1-46AD-95B0-730396307970}" destId="{8AD7DF6E-C43B-4812-A8DB-07A9262C4132}" srcOrd="2" destOrd="0" presId="urn:microsoft.com/office/officeart/2005/8/layout/cycle2"/>
    <dgm:cxn modelId="{4144E6FF-D559-482B-9A77-6603FB02175A}" type="presParOf" srcId="{CEBD5F32-47F1-46AD-95B0-730396307970}" destId="{74130D1B-6710-4614-8F71-894AB19EE101}" srcOrd="3" destOrd="0" presId="urn:microsoft.com/office/officeart/2005/8/layout/cycle2"/>
    <dgm:cxn modelId="{E25922F6-2BD2-48F6-A907-35B592DAB597}" type="presParOf" srcId="{74130D1B-6710-4614-8F71-894AB19EE101}" destId="{17F5D5BF-9219-4EB0-9D0F-E190393F9CBB}" srcOrd="0" destOrd="0" presId="urn:microsoft.com/office/officeart/2005/8/layout/cycle2"/>
    <dgm:cxn modelId="{4D0E71E4-9B7F-40B8-9004-023BE4CA143C}" type="presParOf" srcId="{CEBD5F32-47F1-46AD-95B0-730396307970}" destId="{85262D22-7F22-4DA1-BB75-D4AAD0681A83}" srcOrd="4" destOrd="0" presId="urn:microsoft.com/office/officeart/2005/8/layout/cycle2"/>
    <dgm:cxn modelId="{CD9D15B4-7926-42A6-A409-B31C6958ED45}" type="presParOf" srcId="{CEBD5F32-47F1-46AD-95B0-730396307970}" destId="{27DE3402-B57D-4912-B109-2E5671BDE13D}" srcOrd="5" destOrd="0" presId="urn:microsoft.com/office/officeart/2005/8/layout/cycle2"/>
    <dgm:cxn modelId="{CB3CD183-AA79-4405-97A0-92A6EC1EB4B7}" type="presParOf" srcId="{27DE3402-B57D-4912-B109-2E5671BDE13D}" destId="{65D653D6-0EF6-4C8C-9D88-ABF85D259C79}" srcOrd="0" destOrd="0" presId="urn:microsoft.com/office/officeart/2005/8/layout/cycle2"/>
    <dgm:cxn modelId="{70E09C8D-214C-4C16-9149-4CEEB457C9D1}" type="presParOf" srcId="{CEBD5F32-47F1-46AD-95B0-730396307970}" destId="{F4608363-B8AE-40D8-A97B-54C74A07CEAB}" srcOrd="6" destOrd="0" presId="urn:microsoft.com/office/officeart/2005/8/layout/cycle2"/>
    <dgm:cxn modelId="{FF964E98-8AE1-4614-A412-5642FC14581D}" type="presParOf" srcId="{CEBD5F32-47F1-46AD-95B0-730396307970}" destId="{7D5B172A-D60B-4DEF-9926-E0E582E323AB}" srcOrd="7" destOrd="0" presId="urn:microsoft.com/office/officeart/2005/8/layout/cycle2"/>
    <dgm:cxn modelId="{E20B0584-79E9-48F0-9947-674E1F59EDE3}" type="presParOf" srcId="{7D5B172A-D60B-4DEF-9926-E0E582E323AB}" destId="{4A03AF46-07B1-483C-A355-C90201B38BBE}" srcOrd="0" destOrd="0" presId="urn:microsoft.com/office/officeart/2005/8/layout/cycle2"/>
    <dgm:cxn modelId="{CB086042-C67C-4548-B2CE-6B1B8CFE0283}" type="presParOf" srcId="{CEBD5F32-47F1-46AD-95B0-730396307970}" destId="{BBB1EEAA-0CE6-46AA-95C7-2C0A7CF450CC}" srcOrd="8" destOrd="0" presId="urn:microsoft.com/office/officeart/2005/8/layout/cycle2"/>
    <dgm:cxn modelId="{C9C8B1C8-202A-49EE-A921-AB47935C49BD}" type="presParOf" srcId="{CEBD5F32-47F1-46AD-95B0-730396307970}" destId="{071E4020-80AC-4FBC-96CC-ADE92E60B0CB}" srcOrd="9" destOrd="0" presId="urn:microsoft.com/office/officeart/2005/8/layout/cycle2"/>
    <dgm:cxn modelId="{73BEA0B4-1131-4E49-925D-A769286F9B4C}" type="presParOf" srcId="{071E4020-80AC-4FBC-96CC-ADE92E60B0CB}" destId="{11E9E808-0E5E-4AF3-A00A-D4E6DDB3FBD9}" srcOrd="0" destOrd="0" presId="urn:microsoft.com/office/officeart/2005/8/layout/cycle2"/>
    <dgm:cxn modelId="{4C74AF7D-A9C6-4791-87A8-CF38EC44C098}" type="presParOf" srcId="{CEBD5F32-47F1-46AD-95B0-730396307970}" destId="{250F1FB4-6B44-4D2F-B479-ACCCA1723A57}" srcOrd="10" destOrd="0" presId="urn:microsoft.com/office/officeart/2005/8/layout/cycle2"/>
    <dgm:cxn modelId="{452E35F3-DAD6-444D-B68F-D0F5CFFB7CA8}" type="presParOf" srcId="{CEBD5F32-47F1-46AD-95B0-730396307970}" destId="{220C74EC-E06B-4061-B499-EDAE06576456}" srcOrd="11" destOrd="0" presId="urn:microsoft.com/office/officeart/2005/8/layout/cycle2"/>
    <dgm:cxn modelId="{18B11B40-BB16-441D-92DD-33F89E3CCB54}" type="presParOf" srcId="{220C74EC-E06B-4061-B499-EDAE06576456}" destId="{E4812D03-099F-4424-864F-FA2FE44423DE}" srcOrd="0" destOrd="0" presId="urn:microsoft.com/office/officeart/2005/8/layout/cycle2"/>
    <dgm:cxn modelId="{E9EBFF16-F3A4-40D8-AEE5-7C4E427038E7}" type="presParOf" srcId="{CEBD5F32-47F1-46AD-95B0-730396307970}" destId="{9E45AA39-77A9-45BF-9840-5D433BC28BB8}" srcOrd="12" destOrd="0" presId="urn:microsoft.com/office/officeart/2005/8/layout/cycle2"/>
    <dgm:cxn modelId="{BE82CC5B-7837-4C1E-8C14-3EBF980ED2B6}" type="presParOf" srcId="{CEBD5F32-47F1-46AD-95B0-730396307970}" destId="{AA604659-0FAF-4FA1-A252-11E9EA6B80D1}" srcOrd="13" destOrd="0" presId="urn:microsoft.com/office/officeart/2005/8/layout/cycle2"/>
    <dgm:cxn modelId="{6F6AEF61-63A9-4525-8025-B8A65D031A29}" type="presParOf" srcId="{AA604659-0FAF-4FA1-A252-11E9EA6B80D1}" destId="{E071CBE0-D721-4118-B45F-D2E70A9566DB}" srcOrd="0" destOrd="0" presId="urn:microsoft.com/office/officeart/2005/8/layout/cycle2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08D3996F-7D33-4226-A258-DEF31F27B72B}" type="doc">
      <dgm:prSet loTypeId="urn:microsoft.com/office/officeart/2005/8/layout/vList3" loCatId="picture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CO"/>
        </a:p>
      </dgm:t>
    </dgm:pt>
    <dgm:pt modelId="{CC0AF5C1-2214-4FB9-938A-1CFC5EFD082A}">
      <dgm:prSet phldrT="[Texto]"/>
      <dgm:spPr/>
      <dgm:t>
        <a:bodyPr/>
        <a:lstStyle/>
        <a:p>
          <a:r>
            <a:rPr lang="es-CO"/>
            <a:t>Cultivo</a:t>
          </a:r>
        </a:p>
      </dgm:t>
    </dgm:pt>
    <dgm:pt modelId="{1FC08173-87F0-459F-81BA-E9F71FF459A4}" type="parTrans" cxnId="{C9CF9321-08D8-4E3D-9282-670CAB488BB7}">
      <dgm:prSet/>
      <dgm:spPr/>
      <dgm:t>
        <a:bodyPr/>
        <a:lstStyle/>
        <a:p>
          <a:endParaRPr lang="es-CO"/>
        </a:p>
      </dgm:t>
    </dgm:pt>
    <dgm:pt modelId="{2BB5F5B5-44C0-4B01-8886-9DD89118E033}" type="sibTrans" cxnId="{C9CF9321-08D8-4E3D-9282-670CAB488BB7}">
      <dgm:prSet/>
      <dgm:spPr/>
      <dgm:t>
        <a:bodyPr/>
        <a:lstStyle/>
        <a:p>
          <a:endParaRPr lang="es-CO"/>
        </a:p>
      </dgm:t>
    </dgm:pt>
    <dgm:pt modelId="{18EA85AA-831F-400F-9F4F-039AD2C4CD3C}">
      <dgm:prSet phldrT="[Texto]"/>
      <dgm:spPr/>
      <dgm:t>
        <a:bodyPr/>
        <a:lstStyle/>
        <a:p>
          <a:r>
            <a:rPr lang="es-CO"/>
            <a:t>Trillado y clasiicado </a:t>
          </a:r>
        </a:p>
      </dgm:t>
    </dgm:pt>
    <dgm:pt modelId="{79478E44-F84E-49DE-9FFC-C3703BA16B78}" type="parTrans" cxnId="{2A6BA8E7-6042-4283-B62D-977EE7C8FBA2}">
      <dgm:prSet/>
      <dgm:spPr/>
      <dgm:t>
        <a:bodyPr/>
        <a:lstStyle/>
        <a:p>
          <a:endParaRPr lang="es-CO"/>
        </a:p>
      </dgm:t>
    </dgm:pt>
    <dgm:pt modelId="{6DB05D02-371E-46DC-A5FF-682CD175FC36}" type="sibTrans" cxnId="{2A6BA8E7-6042-4283-B62D-977EE7C8FBA2}">
      <dgm:prSet/>
      <dgm:spPr/>
      <dgm:t>
        <a:bodyPr/>
        <a:lstStyle/>
        <a:p>
          <a:endParaRPr lang="es-CO"/>
        </a:p>
      </dgm:t>
    </dgm:pt>
    <dgm:pt modelId="{1E1284C6-F084-4419-8345-BAA52AFA7170}">
      <dgm:prSet phldrT="[Texto]"/>
      <dgm:spPr/>
      <dgm:t>
        <a:bodyPr/>
        <a:lstStyle/>
        <a:p>
          <a:r>
            <a:rPr lang="es-CO"/>
            <a:t>Empaque </a:t>
          </a:r>
        </a:p>
      </dgm:t>
    </dgm:pt>
    <dgm:pt modelId="{E12E42EE-2377-45DF-AC98-4A4443668DCD}" type="parTrans" cxnId="{ABE9A276-F512-4623-A876-313817F5B6D8}">
      <dgm:prSet/>
      <dgm:spPr/>
      <dgm:t>
        <a:bodyPr/>
        <a:lstStyle/>
        <a:p>
          <a:endParaRPr lang="es-CO"/>
        </a:p>
      </dgm:t>
    </dgm:pt>
    <dgm:pt modelId="{148A54B5-1446-4040-AAC2-8F537F6597EC}" type="sibTrans" cxnId="{ABE9A276-F512-4623-A876-313817F5B6D8}">
      <dgm:prSet/>
      <dgm:spPr/>
      <dgm:t>
        <a:bodyPr/>
        <a:lstStyle/>
        <a:p>
          <a:endParaRPr lang="es-CO"/>
        </a:p>
      </dgm:t>
    </dgm:pt>
    <dgm:pt modelId="{1ACDD0B0-6EF7-41AE-B22C-847A9FDB2427}">
      <dgm:prSet phldrT="[Texto]"/>
      <dgm:spPr/>
      <dgm:t>
        <a:bodyPr/>
        <a:lstStyle/>
        <a:p>
          <a:r>
            <a:rPr lang="es-CO"/>
            <a:t>Sellado de aprobación </a:t>
          </a:r>
        </a:p>
      </dgm:t>
    </dgm:pt>
    <dgm:pt modelId="{29A42329-9087-40A5-9D11-EAB491A087F7}" type="parTrans" cxnId="{2AEFB289-A5B0-49E6-93A6-7D685C611DC2}">
      <dgm:prSet/>
      <dgm:spPr/>
      <dgm:t>
        <a:bodyPr/>
        <a:lstStyle/>
        <a:p>
          <a:endParaRPr lang="es-CO"/>
        </a:p>
      </dgm:t>
    </dgm:pt>
    <dgm:pt modelId="{C632F6B5-6E33-4205-B990-4B50B681207D}" type="sibTrans" cxnId="{2AEFB289-A5B0-49E6-93A6-7D685C611DC2}">
      <dgm:prSet/>
      <dgm:spPr/>
      <dgm:t>
        <a:bodyPr/>
        <a:lstStyle/>
        <a:p>
          <a:endParaRPr lang="es-CO"/>
        </a:p>
      </dgm:t>
    </dgm:pt>
    <dgm:pt modelId="{50085D28-9CED-43D7-A1C1-0A94D9B4EDD2}">
      <dgm:prSet phldrT="[Texto]"/>
      <dgm:spPr/>
      <dgm:t>
        <a:bodyPr/>
        <a:lstStyle/>
        <a:p>
          <a:r>
            <a:rPr lang="es-CO"/>
            <a:t>Regulación </a:t>
          </a:r>
        </a:p>
      </dgm:t>
    </dgm:pt>
    <dgm:pt modelId="{B8066C53-0CC7-4E91-9816-16503B979CC4}" type="parTrans" cxnId="{E79A9BCF-803B-4789-A4EF-EBC3D11F76D7}">
      <dgm:prSet/>
      <dgm:spPr/>
      <dgm:t>
        <a:bodyPr/>
        <a:lstStyle/>
        <a:p>
          <a:endParaRPr lang="es-CO"/>
        </a:p>
      </dgm:t>
    </dgm:pt>
    <dgm:pt modelId="{A1BC8F86-15D7-46A2-93AD-238F3B7FCC6D}" type="sibTrans" cxnId="{E79A9BCF-803B-4789-A4EF-EBC3D11F76D7}">
      <dgm:prSet/>
      <dgm:spPr/>
      <dgm:t>
        <a:bodyPr/>
        <a:lstStyle/>
        <a:p>
          <a:endParaRPr lang="es-CO"/>
        </a:p>
      </dgm:t>
    </dgm:pt>
    <dgm:pt modelId="{13BCD05F-8BB6-434C-985A-8D1139A1FEC3}">
      <dgm:prSet/>
      <dgm:spPr/>
      <dgm:t>
        <a:bodyPr/>
        <a:lstStyle/>
        <a:p>
          <a:r>
            <a:rPr lang="es-CO"/>
            <a:t>Recolección</a:t>
          </a:r>
          <a:r>
            <a:rPr lang="es-CO" baseline="0"/>
            <a:t> </a:t>
          </a:r>
          <a:endParaRPr lang="es-CO"/>
        </a:p>
      </dgm:t>
    </dgm:pt>
    <dgm:pt modelId="{5D43273A-75F5-4926-97C3-DA7EDBEDAE37}" type="parTrans" cxnId="{15523FBD-BC98-40FC-8F5D-252E68A9D7D3}">
      <dgm:prSet/>
      <dgm:spPr/>
      <dgm:t>
        <a:bodyPr/>
        <a:lstStyle/>
        <a:p>
          <a:endParaRPr lang="es-CO"/>
        </a:p>
      </dgm:t>
    </dgm:pt>
    <dgm:pt modelId="{472F7C04-2E16-431A-8C06-3355B25D21A4}" type="sibTrans" cxnId="{15523FBD-BC98-40FC-8F5D-252E68A9D7D3}">
      <dgm:prSet/>
      <dgm:spPr/>
      <dgm:t>
        <a:bodyPr/>
        <a:lstStyle/>
        <a:p>
          <a:endParaRPr lang="es-CO"/>
        </a:p>
      </dgm:t>
    </dgm:pt>
    <dgm:pt modelId="{B5F95CDD-25B4-44FE-9D48-C13A5A1455BA}">
      <dgm:prSet/>
      <dgm:spPr/>
      <dgm:t>
        <a:bodyPr/>
        <a:lstStyle/>
        <a:p>
          <a:r>
            <a:rPr lang="es-CO"/>
            <a:t>Comercialización </a:t>
          </a:r>
        </a:p>
      </dgm:t>
    </dgm:pt>
    <dgm:pt modelId="{5B42ECBC-626E-4A12-845E-A37715BCDF3B}" type="parTrans" cxnId="{127B75EA-CD79-41A6-811D-B4FC33BBD0B3}">
      <dgm:prSet/>
      <dgm:spPr/>
      <dgm:t>
        <a:bodyPr/>
        <a:lstStyle/>
        <a:p>
          <a:endParaRPr lang="es-CO"/>
        </a:p>
      </dgm:t>
    </dgm:pt>
    <dgm:pt modelId="{D00F9193-4D8B-4073-9A78-B14341E5E991}" type="sibTrans" cxnId="{127B75EA-CD79-41A6-811D-B4FC33BBD0B3}">
      <dgm:prSet/>
      <dgm:spPr/>
      <dgm:t>
        <a:bodyPr/>
        <a:lstStyle/>
        <a:p>
          <a:endParaRPr lang="es-CO"/>
        </a:p>
      </dgm:t>
    </dgm:pt>
    <dgm:pt modelId="{6E29D3A3-7E6C-4F11-B67D-E7FAA3733B68}">
      <dgm:prSet/>
      <dgm:spPr/>
      <dgm:t>
        <a:bodyPr/>
        <a:lstStyle/>
        <a:p>
          <a:r>
            <a:rPr lang="es-CO"/>
            <a:t>Despulpado </a:t>
          </a:r>
        </a:p>
      </dgm:t>
    </dgm:pt>
    <dgm:pt modelId="{DC79AECB-21AB-4E23-8224-61C0AC593147}" type="parTrans" cxnId="{34098AA1-3279-40F7-9813-18B9AAAA6180}">
      <dgm:prSet/>
      <dgm:spPr/>
      <dgm:t>
        <a:bodyPr/>
        <a:lstStyle/>
        <a:p>
          <a:endParaRPr lang="es-CO"/>
        </a:p>
      </dgm:t>
    </dgm:pt>
    <dgm:pt modelId="{4C53B409-2C33-4EB7-956D-0A979DBBC2ED}" type="sibTrans" cxnId="{34098AA1-3279-40F7-9813-18B9AAAA6180}">
      <dgm:prSet/>
      <dgm:spPr/>
      <dgm:t>
        <a:bodyPr/>
        <a:lstStyle/>
        <a:p>
          <a:endParaRPr lang="es-CO"/>
        </a:p>
      </dgm:t>
    </dgm:pt>
    <dgm:pt modelId="{5A447480-4E85-4B7D-88DE-63A5957648A6}">
      <dgm:prSet/>
      <dgm:spPr/>
      <dgm:t>
        <a:bodyPr/>
        <a:lstStyle/>
        <a:p>
          <a:r>
            <a:rPr lang="es-CO"/>
            <a:t>Tratamiento</a:t>
          </a:r>
        </a:p>
      </dgm:t>
    </dgm:pt>
    <dgm:pt modelId="{590F380F-B2BF-4579-95B4-B10466AFE43A}" type="parTrans" cxnId="{167674B0-A2A3-4C5A-BB07-AF8652A262A0}">
      <dgm:prSet/>
      <dgm:spPr/>
      <dgm:t>
        <a:bodyPr/>
        <a:lstStyle/>
        <a:p>
          <a:endParaRPr lang="es-CO"/>
        </a:p>
      </dgm:t>
    </dgm:pt>
    <dgm:pt modelId="{8FA97E9C-3047-4813-A3A6-EFFEE294F033}" type="sibTrans" cxnId="{167674B0-A2A3-4C5A-BB07-AF8652A262A0}">
      <dgm:prSet/>
      <dgm:spPr/>
      <dgm:t>
        <a:bodyPr/>
        <a:lstStyle/>
        <a:p>
          <a:endParaRPr lang="es-CO"/>
        </a:p>
      </dgm:t>
    </dgm:pt>
    <dgm:pt modelId="{75C1A5A6-A6B8-472B-8624-5F5867CD67AA}">
      <dgm:prSet/>
      <dgm:spPr/>
      <dgm:t>
        <a:bodyPr/>
        <a:lstStyle/>
        <a:p>
          <a:r>
            <a:rPr lang="es-CO"/>
            <a:t>Secado</a:t>
          </a:r>
        </a:p>
      </dgm:t>
    </dgm:pt>
    <dgm:pt modelId="{357D90CF-31F0-4EEC-B493-3119EE433A58}" type="parTrans" cxnId="{30DB09D2-EECC-4E96-8CD9-2E0B5F94938E}">
      <dgm:prSet/>
      <dgm:spPr/>
      <dgm:t>
        <a:bodyPr/>
        <a:lstStyle/>
        <a:p>
          <a:endParaRPr lang="es-CO"/>
        </a:p>
      </dgm:t>
    </dgm:pt>
    <dgm:pt modelId="{45A9E7C9-4B4C-4664-876C-02007635BC37}" type="sibTrans" cxnId="{30DB09D2-EECC-4E96-8CD9-2E0B5F94938E}">
      <dgm:prSet/>
      <dgm:spPr/>
      <dgm:t>
        <a:bodyPr/>
        <a:lstStyle/>
        <a:p>
          <a:endParaRPr lang="es-CO"/>
        </a:p>
      </dgm:t>
    </dgm:pt>
    <dgm:pt modelId="{0FEC5895-7766-4CB1-AF67-7C930915CF22}">
      <dgm:prSet/>
      <dgm:spPr/>
      <dgm:t>
        <a:bodyPr/>
        <a:lstStyle/>
        <a:p>
          <a:r>
            <a:rPr lang="es-CO"/>
            <a:t>Distrubución </a:t>
          </a:r>
        </a:p>
      </dgm:t>
    </dgm:pt>
    <dgm:pt modelId="{2A9ABE20-64B5-4A4F-904C-99B0D1332FF4}" type="parTrans" cxnId="{16D4CCB0-16B7-4855-A318-4D6B2556E6DC}">
      <dgm:prSet/>
      <dgm:spPr/>
      <dgm:t>
        <a:bodyPr/>
        <a:lstStyle/>
        <a:p>
          <a:endParaRPr lang="es-CO"/>
        </a:p>
      </dgm:t>
    </dgm:pt>
    <dgm:pt modelId="{D2BEA43C-8B81-4F2B-9070-E3B1B2AEFF40}" type="sibTrans" cxnId="{16D4CCB0-16B7-4855-A318-4D6B2556E6DC}">
      <dgm:prSet/>
      <dgm:spPr/>
      <dgm:t>
        <a:bodyPr/>
        <a:lstStyle/>
        <a:p>
          <a:endParaRPr lang="es-CO"/>
        </a:p>
      </dgm:t>
    </dgm:pt>
    <dgm:pt modelId="{742A2D74-1BE2-4BB0-95E6-D97DEC2FD0F2}" type="pres">
      <dgm:prSet presAssocID="{08D3996F-7D33-4226-A258-DEF31F27B72B}" presName="linearFlow" presStyleCnt="0">
        <dgm:presLayoutVars>
          <dgm:dir/>
          <dgm:resizeHandles val="exact"/>
        </dgm:presLayoutVars>
      </dgm:prSet>
      <dgm:spPr/>
    </dgm:pt>
    <dgm:pt modelId="{9F6DCC4E-FC7E-4BB0-B4ED-B8A91EFCBD8C}" type="pres">
      <dgm:prSet presAssocID="{CC0AF5C1-2214-4FB9-938A-1CFC5EFD082A}" presName="composite" presStyleCnt="0"/>
      <dgm:spPr/>
    </dgm:pt>
    <dgm:pt modelId="{8A1E66ED-58C9-4AA8-82E3-05C30B879DDE}" type="pres">
      <dgm:prSet presAssocID="{CC0AF5C1-2214-4FB9-938A-1CFC5EFD082A}" presName="imgShp" presStyleLbl="fgImgPlace1" presStyleIdx="0" presStyleCnt="11" custScaleX="368190" custScaleY="272415"/>
      <dgm:spPr>
        <a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5000" r="-25000"/>
          </a:stretch>
        </a:blipFill>
      </dgm:spPr>
    </dgm:pt>
    <dgm:pt modelId="{98D5D46E-D03A-4835-AFF1-0BC841015583}" type="pres">
      <dgm:prSet presAssocID="{CC0AF5C1-2214-4FB9-938A-1CFC5EFD082A}" presName="txShp" presStyleLbl="node1" presStyleIdx="0" presStyleCnt="11">
        <dgm:presLayoutVars>
          <dgm:bulletEnabled val="1"/>
        </dgm:presLayoutVars>
      </dgm:prSet>
      <dgm:spPr/>
    </dgm:pt>
    <dgm:pt modelId="{B45E3EF7-7176-4403-867B-4645A047973A}" type="pres">
      <dgm:prSet presAssocID="{2BB5F5B5-44C0-4B01-8886-9DD89118E033}" presName="spacing" presStyleCnt="0"/>
      <dgm:spPr/>
    </dgm:pt>
    <dgm:pt modelId="{5476619D-7926-4BE1-B219-763667ABFDDE}" type="pres">
      <dgm:prSet presAssocID="{13BCD05F-8BB6-434C-985A-8D1139A1FEC3}" presName="composite" presStyleCnt="0"/>
      <dgm:spPr/>
    </dgm:pt>
    <dgm:pt modelId="{C2785CB9-A3D6-4D27-810A-778887C05066}" type="pres">
      <dgm:prSet presAssocID="{13BCD05F-8BB6-434C-985A-8D1139A1FEC3}" presName="imgShp" presStyleLbl="fgImgPlace1" presStyleIdx="1" presStyleCnt="11" custScaleX="380860" custScaleY="247559"/>
      <dgm:spPr>
        <a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5000" r="-25000"/>
          </a:stretch>
        </a:blipFill>
      </dgm:spPr>
    </dgm:pt>
    <dgm:pt modelId="{BD1248D5-31DF-476A-B0EC-8DF106A91781}" type="pres">
      <dgm:prSet presAssocID="{13BCD05F-8BB6-434C-985A-8D1139A1FEC3}" presName="txShp" presStyleLbl="node1" presStyleIdx="1" presStyleCnt="11">
        <dgm:presLayoutVars>
          <dgm:bulletEnabled val="1"/>
        </dgm:presLayoutVars>
      </dgm:prSet>
      <dgm:spPr/>
    </dgm:pt>
    <dgm:pt modelId="{920F018F-CCC0-4CC9-8B00-6688B3329914}" type="pres">
      <dgm:prSet presAssocID="{472F7C04-2E16-431A-8C06-3355B25D21A4}" presName="spacing" presStyleCnt="0"/>
      <dgm:spPr/>
    </dgm:pt>
    <dgm:pt modelId="{56B6F22B-E746-437C-8BFC-302491F9DA65}" type="pres">
      <dgm:prSet presAssocID="{6E29D3A3-7E6C-4F11-B67D-E7FAA3733B68}" presName="composite" presStyleCnt="0"/>
      <dgm:spPr/>
    </dgm:pt>
    <dgm:pt modelId="{4B6A3E66-A187-4EC5-963C-6E3720FF5A66}" type="pres">
      <dgm:prSet presAssocID="{6E29D3A3-7E6C-4F11-B67D-E7FAA3733B68}" presName="imgShp" presStyleLbl="fgImgPlace1" presStyleIdx="2" presStyleCnt="11" custScaleX="373458" custScaleY="263847"/>
      <dgm:spPr>
        <a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35000" r="-35000"/>
          </a:stretch>
        </a:blipFill>
      </dgm:spPr>
    </dgm:pt>
    <dgm:pt modelId="{010240FF-9DA3-4D49-96CA-E16C9D792716}" type="pres">
      <dgm:prSet presAssocID="{6E29D3A3-7E6C-4F11-B67D-E7FAA3733B68}" presName="txShp" presStyleLbl="node1" presStyleIdx="2" presStyleCnt="11">
        <dgm:presLayoutVars>
          <dgm:bulletEnabled val="1"/>
        </dgm:presLayoutVars>
      </dgm:prSet>
      <dgm:spPr/>
    </dgm:pt>
    <dgm:pt modelId="{4DABB39A-B82A-401F-824E-1FD21C9AFB05}" type="pres">
      <dgm:prSet presAssocID="{4C53B409-2C33-4EB7-956D-0A979DBBC2ED}" presName="spacing" presStyleCnt="0"/>
      <dgm:spPr/>
    </dgm:pt>
    <dgm:pt modelId="{2F318AEC-4D76-46CF-9A06-0C7182A77C96}" type="pres">
      <dgm:prSet presAssocID="{5A447480-4E85-4B7D-88DE-63A5957648A6}" presName="composite" presStyleCnt="0"/>
      <dgm:spPr/>
    </dgm:pt>
    <dgm:pt modelId="{F1541DDA-7F1D-4811-9FBA-0B1BB1302D19}" type="pres">
      <dgm:prSet presAssocID="{5A447480-4E85-4B7D-88DE-63A5957648A6}" presName="imgShp" presStyleLbl="fgImgPlace1" presStyleIdx="3" presStyleCnt="11" custScaleX="391274" custScaleY="265349"/>
      <dgm:spPr>
        <a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44000" r="-44000"/>
          </a:stretch>
        </a:blipFill>
      </dgm:spPr>
    </dgm:pt>
    <dgm:pt modelId="{C7AF56D1-2CC4-497C-8C6B-ACB65534443E}" type="pres">
      <dgm:prSet presAssocID="{5A447480-4E85-4B7D-88DE-63A5957648A6}" presName="txShp" presStyleLbl="node1" presStyleIdx="3" presStyleCnt="11">
        <dgm:presLayoutVars>
          <dgm:bulletEnabled val="1"/>
        </dgm:presLayoutVars>
      </dgm:prSet>
      <dgm:spPr/>
    </dgm:pt>
    <dgm:pt modelId="{C9C09C9E-BF9D-40E1-AE42-524E4EEA6ADE}" type="pres">
      <dgm:prSet presAssocID="{8FA97E9C-3047-4813-A3A6-EFFEE294F033}" presName="spacing" presStyleCnt="0"/>
      <dgm:spPr/>
    </dgm:pt>
    <dgm:pt modelId="{C4CA81CB-21ED-4A0F-9863-F310E169233C}" type="pres">
      <dgm:prSet presAssocID="{75C1A5A6-A6B8-472B-8624-5F5867CD67AA}" presName="composite" presStyleCnt="0"/>
      <dgm:spPr/>
    </dgm:pt>
    <dgm:pt modelId="{44D601F2-ADC2-4A95-A7DF-0B9DB7A8A1CE}" type="pres">
      <dgm:prSet presAssocID="{75C1A5A6-A6B8-472B-8624-5F5867CD67AA}" presName="imgShp" presStyleLbl="fgImgPlace1" presStyleIdx="4" presStyleCnt="11" custScaleX="372456" custScaleY="250910"/>
      <dgm:spPr>
        <a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1000" r="-21000"/>
          </a:stretch>
        </a:blipFill>
      </dgm:spPr>
    </dgm:pt>
    <dgm:pt modelId="{27CCCA76-8551-451A-9161-C523C8903322}" type="pres">
      <dgm:prSet presAssocID="{75C1A5A6-A6B8-472B-8624-5F5867CD67AA}" presName="txShp" presStyleLbl="node1" presStyleIdx="4" presStyleCnt="11">
        <dgm:presLayoutVars>
          <dgm:bulletEnabled val="1"/>
        </dgm:presLayoutVars>
      </dgm:prSet>
      <dgm:spPr/>
    </dgm:pt>
    <dgm:pt modelId="{EC9D201B-662D-4890-AC41-09505E8D1240}" type="pres">
      <dgm:prSet presAssocID="{45A9E7C9-4B4C-4664-876C-02007635BC37}" presName="spacing" presStyleCnt="0"/>
      <dgm:spPr/>
    </dgm:pt>
    <dgm:pt modelId="{0ECD02B3-0C2A-4101-80EB-9E866731FBA2}" type="pres">
      <dgm:prSet presAssocID="{0FEC5895-7766-4CB1-AF67-7C930915CF22}" presName="composite" presStyleCnt="0"/>
      <dgm:spPr/>
    </dgm:pt>
    <dgm:pt modelId="{FEF7C8AB-4367-45CD-AFD9-36D3401C1868}" type="pres">
      <dgm:prSet presAssocID="{0FEC5895-7766-4CB1-AF67-7C930915CF22}" presName="imgShp" presStyleLbl="fgImgPlace1" presStyleIdx="5" presStyleCnt="11" custScaleX="407721" custScaleY="270225"/>
      <dgm:spPr>
        <a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41000" r="-41000"/>
          </a:stretch>
        </a:blipFill>
      </dgm:spPr>
    </dgm:pt>
    <dgm:pt modelId="{9265659D-E8B5-424D-8E1B-970BAB639F82}" type="pres">
      <dgm:prSet presAssocID="{0FEC5895-7766-4CB1-AF67-7C930915CF22}" presName="txShp" presStyleLbl="node1" presStyleIdx="5" presStyleCnt="11">
        <dgm:presLayoutVars>
          <dgm:bulletEnabled val="1"/>
        </dgm:presLayoutVars>
      </dgm:prSet>
      <dgm:spPr/>
    </dgm:pt>
    <dgm:pt modelId="{46B3CB88-ADA0-4CA6-B146-6A904D1593F8}" type="pres">
      <dgm:prSet presAssocID="{D2BEA43C-8B81-4F2B-9070-E3B1B2AEFF40}" presName="spacing" presStyleCnt="0"/>
      <dgm:spPr/>
    </dgm:pt>
    <dgm:pt modelId="{455F9500-8EFF-4C95-8823-A19A052A97D3}" type="pres">
      <dgm:prSet presAssocID="{B5F95CDD-25B4-44FE-9D48-C13A5A1455BA}" presName="composite" presStyleCnt="0"/>
      <dgm:spPr/>
    </dgm:pt>
    <dgm:pt modelId="{9DC180D5-9226-44DC-93AF-62006D1D353E}" type="pres">
      <dgm:prSet presAssocID="{B5F95CDD-25B4-44FE-9D48-C13A5A1455BA}" presName="imgShp" presStyleLbl="fgImgPlace1" presStyleIdx="6" presStyleCnt="11" custScaleX="425573" custScaleY="264190"/>
      <dgm:spPr>
        <a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39000" r="-39000"/>
          </a:stretch>
        </a:blipFill>
      </dgm:spPr>
    </dgm:pt>
    <dgm:pt modelId="{2D287C4D-F75A-43F4-B1B3-3D2BC014C599}" type="pres">
      <dgm:prSet presAssocID="{B5F95CDD-25B4-44FE-9D48-C13A5A1455BA}" presName="txShp" presStyleLbl="node1" presStyleIdx="6" presStyleCnt="11">
        <dgm:presLayoutVars>
          <dgm:bulletEnabled val="1"/>
        </dgm:presLayoutVars>
      </dgm:prSet>
      <dgm:spPr/>
    </dgm:pt>
    <dgm:pt modelId="{D09BF70F-31F1-4BA1-9CB1-82C20BCE5E8E}" type="pres">
      <dgm:prSet presAssocID="{D00F9193-4D8B-4073-9A78-B14341E5E991}" presName="spacing" presStyleCnt="0"/>
      <dgm:spPr/>
    </dgm:pt>
    <dgm:pt modelId="{BAB2FB48-5D5C-4041-AF73-405E3975426E}" type="pres">
      <dgm:prSet presAssocID="{18EA85AA-831F-400F-9F4F-039AD2C4CD3C}" presName="composite" presStyleCnt="0"/>
      <dgm:spPr/>
    </dgm:pt>
    <dgm:pt modelId="{3455D7E3-2D0E-4716-863F-F3E7C6C5CBEA}" type="pres">
      <dgm:prSet presAssocID="{18EA85AA-831F-400F-9F4F-039AD2C4CD3C}" presName="imgShp" presStyleLbl="fgImgPlace1" presStyleIdx="7" presStyleCnt="11" custScaleX="461945" custScaleY="296376"/>
      <dgm:spPr>
        <a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5000" r="-25000"/>
          </a:stretch>
        </a:blipFill>
      </dgm:spPr>
    </dgm:pt>
    <dgm:pt modelId="{DC3B4117-E5E9-4C78-9CB2-EDAF56F9DA08}" type="pres">
      <dgm:prSet presAssocID="{18EA85AA-831F-400F-9F4F-039AD2C4CD3C}" presName="txShp" presStyleLbl="node1" presStyleIdx="7" presStyleCnt="11">
        <dgm:presLayoutVars>
          <dgm:bulletEnabled val="1"/>
        </dgm:presLayoutVars>
      </dgm:prSet>
      <dgm:spPr/>
    </dgm:pt>
    <dgm:pt modelId="{ABF42FB1-8D51-4010-931C-6D3B36E2FD3F}" type="pres">
      <dgm:prSet presAssocID="{6DB05D02-371E-46DC-A5FF-682CD175FC36}" presName="spacing" presStyleCnt="0"/>
      <dgm:spPr/>
    </dgm:pt>
    <dgm:pt modelId="{D9333C95-1FAE-487D-B68A-88BE11877C6E}" type="pres">
      <dgm:prSet presAssocID="{1E1284C6-F084-4419-8345-BAA52AFA7170}" presName="composite" presStyleCnt="0"/>
      <dgm:spPr/>
    </dgm:pt>
    <dgm:pt modelId="{2C2522B0-FEF0-4ED9-9CF7-B0F857BE9D81}" type="pres">
      <dgm:prSet presAssocID="{1E1284C6-F084-4419-8345-BAA52AFA7170}" presName="imgShp" presStyleLbl="fgImgPlace1" presStyleIdx="8" presStyleCnt="11" custScaleX="442153" custScaleY="297626"/>
      <dgm:spPr>
        <a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5000" r="-25000"/>
          </a:stretch>
        </a:blipFill>
      </dgm:spPr>
    </dgm:pt>
    <dgm:pt modelId="{4AC8ED83-8352-47D3-9BD2-62C2393AD005}" type="pres">
      <dgm:prSet presAssocID="{1E1284C6-F084-4419-8345-BAA52AFA7170}" presName="txShp" presStyleLbl="node1" presStyleIdx="8" presStyleCnt="11">
        <dgm:presLayoutVars>
          <dgm:bulletEnabled val="1"/>
        </dgm:presLayoutVars>
      </dgm:prSet>
      <dgm:spPr/>
    </dgm:pt>
    <dgm:pt modelId="{F13C59BF-8C93-4538-8C7D-2D8E88FA9D2E}" type="pres">
      <dgm:prSet presAssocID="{148A54B5-1446-4040-AAC2-8F537F6597EC}" presName="spacing" presStyleCnt="0"/>
      <dgm:spPr/>
    </dgm:pt>
    <dgm:pt modelId="{7A182785-12BE-4809-AC66-A48578971B7C}" type="pres">
      <dgm:prSet presAssocID="{1ACDD0B0-6EF7-41AE-B22C-847A9FDB2427}" presName="composite" presStyleCnt="0"/>
      <dgm:spPr/>
    </dgm:pt>
    <dgm:pt modelId="{8834756C-D5F6-4D37-921E-F5E3C8E9CF7C}" type="pres">
      <dgm:prSet presAssocID="{1ACDD0B0-6EF7-41AE-B22C-847A9FDB2427}" presName="imgShp" presStyleLbl="fgImgPlace1" presStyleIdx="9" presStyleCnt="11" custScaleX="451745" custScaleY="308495"/>
      <dgm:spPr>
        <a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17000" r="-17000"/>
          </a:stretch>
        </a:blipFill>
      </dgm:spPr>
    </dgm:pt>
    <dgm:pt modelId="{3738C38D-C880-41AC-BBE1-6F0D9C566017}" type="pres">
      <dgm:prSet presAssocID="{1ACDD0B0-6EF7-41AE-B22C-847A9FDB2427}" presName="txShp" presStyleLbl="node1" presStyleIdx="9" presStyleCnt="11">
        <dgm:presLayoutVars>
          <dgm:bulletEnabled val="1"/>
        </dgm:presLayoutVars>
      </dgm:prSet>
      <dgm:spPr/>
    </dgm:pt>
    <dgm:pt modelId="{1B9232C5-C597-4BBC-B204-C058A59FFC8E}" type="pres">
      <dgm:prSet presAssocID="{C632F6B5-6E33-4205-B990-4B50B681207D}" presName="spacing" presStyleCnt="0"/>
      <dgm:spPr/>
    </dgm:pt>
    <dgm:pt modelId="{D4289F07-417B-4C62-A517-5664FBF56129}" type="pres">
      <dgm:prSet presAssocID="{50085D28-9CED-43D7-A1C1-0A94D9B4EDD2}" presName="composite" presStyleCnt="0"/>
      <dgm:spPr/>
    </dgm:pt>
    <dgm:pt modelId="{A2A47B7B-FBA3-4A78-8943-5118F7D87D17}" type="pres">
      <dgm:prSet presAssocID="{50085D28-9CED-43D7-A1C1-0A94D9B4EDD2}" presName="imgShp" presStyleLbl="fgImgPlace1" presStyleIdx="10" presStyleCnt="11" custScaleX="487088" custScaleY="278625"/>
      <dgm:spPr>
        <a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16000" r="-16000"/>
          </a:stretch>
        </a:blipFill>
      </dgm:spPr>
    </dgm:pt>
    <dgm:pt modelId="{278779E6-13D1-49CD-BA6C-B545B14D2032}" type="pres">
      <dgm:prSet presAssocID="{50085D28-9CED-43D7-A1C1-0A94D9B4EDD2}" presName="txShp" presStyleLbl="node1" presStyleIdx="10" presStyleCnt="11">
        <dgm:presLayoutVars>
          <dgm:bulletEnabled val="1"/>
        </dgm:presLayoutVars>
      </dgm:prSet>
      <dgm:spPr/>
    </dgm:pt>
  </dgm:ptLst>
  <dgm:cxnLst>
    <dgm:cxn modelId="{F50B8110-173D-4E67-A898-32EC3909A5EB}" type="presOf" srcId="{13BCD05F-8BB6-434C-985A-8D1139A1FEC3}" destId="{BD1248D5-31DF-476A-B0EC-8DF106A91781}" srcOrd="0" destOrd="0" presId="urn:microsoft.com/office/officeart/2005/8/layout/vList3"/>
    <dgm:cxn modelId="{C9CF9321-08D8-4E3D-9282-670CAB488BB7}" srcId="{08D3996F-7D33-4226-A258-DEF31F27B72B}" destId="{CC0AF5C1-2214-4FB9-938A-1CFC5EFD082A}" srcOrd="0" destOrd="0" parTransId="{1FC08173-87F0-459F-81BA-E9F71FF459A4}" sibTransId="{2BB5F5B5-44C0-4B01-8886-9DD89118E033}"/>
    <dgm:cxn modelId="{10C2D833-A58C-4F97-9CB0-32AC01B268B3}" type="presOf" srcId="{1ACDD0B0-6EF7-41AE-B22C-847A9FDB2427}" destId="{3738C38D-C880-41AC-BBE1-6F0D9C566017}" srcOrd="0" destOrd="0" presId="urn:microsoft.com/office/officeart/2005/8/layout/vList3"/>
    <dgm:cxn modelId="{93396C3D-E700-42C9-963B-1FE675B9B69E}" type="presOf" srcId="{50085D28-9CED-43D7-A1C1-0A94D9B4EDD2}" destId="{278779E6-13D1-49CD-BA6C-B545B14D2032}" srcOrd="0" destOrd="0" presId="urn:microsoft.com/office/officeart/2005/8/layout/vList3"/>
    <dgm:cxn modelId="{ED93333F-CC6C-4027-ABB0-4CFADD64C19A}" type="presOf" srcId="{08D3996F-7D33-4226-A258-DEF31F27B72B}" destId="{742A2D74-1BE2-4BB0-95E6-D97DEC2FD0F2}" srcOrd="0" destOrd="0" presId="urn:microsoft.com/office/officeart/2005/8/layout/vList3"/>
    <dgm:cxn modelId="{0EBBCA48-B259-4421-B51C-FB8AFA316276}" type="presOf" srcId="{18EA85AA-831F-400F-9F4F-039AD2C4CD3C}" destId="{DC3B4117-E5E9-4C78-9CB2-EDAF56F9DA08}" srcOrd="0" destOrd="0" presId="urn:microsoft.com/office/officeart/2005/8/layout/vList3"/>
    <dgm:cxn modelId="{ABE9A276-F512-4623-A876-313817F5B6D8}" srcId="{08D3996F-7D33-4226-A258-DEF31F27B72B}" destId="{1E1284C6-F084-4419-8345-BAA52AFA7170}" srcOrd="8" destOrd="0" parTransId="{E12E42EE-2377-45DF-AC98-4A4443668DCD}" sibTransId="{148A54B5-1446-4040-AAC2-8F537F6597EC}"/>
    <dgm:cxn modelId="{92F82E7C-E13A-45C9-814F-54C471486FA7}" type="presOf" srcId="{6E29D3A3-7E6C-4F11-B67D-E7FAA3733B68}" destId="{010240FF-9DA3-4D49-96CA-E16C9D792716}" srcOrd="0" destOrd="0" presId="urn:microsoft.com/office/officeart/2005/8/layout/vList3"/>
    <dgm:cxn modelId="{2AEFB289-A5B0-49E6-93A6-7D685C611DC2}" srcId="{08D3996F-7D33-4226-A258-DEF31F27B72B}" destId="{1ACDD0B0-6EF7-41AE-B22C-847A9FDB2427}" srcOrd="9" destOrd="0" parTransId="{29A42329-9087-40A5-9D11-EAB491A087F7}" sibTransId="{C632F6B5-6E33-4205-B990-4B50B681207D}"/>
    <dgm:cxn modelId="{34098AA1-3279-40F7-9813-18B9AAAA6180}" srcId="{08D3996F-7D33-4226-A258-DEF31F27B72B}" destId="{6E29D3A3-7E6C-4F11-B67D-E7FAA3733B68}" srcOrd="2" destOrd="0" parTransId="{DC79AECB-21AB-4E23-8224-61C0AC593147}" sibTransId="{4C53B409-2C33-4EB7-956D-0A979DBBC2ED}"/>
    <dgm:cxn modelId="{7C9A76A6-2497-45CC-B840-CBE3B2D2EC36}" type="presOf" srcId="{0FEC5895-7766-4CB1-AF67-7C930915CF22}" destId="{9265659D-E8B5-424D-8E1B-970BAB639F82}" srcOrd="0" destOrd="0" presId="urn:microsoft.com/office/officeart/2005/8/layout/vList3"/>
    <dgm:cxn modelId="{167674B0-A2A3-4C5A-BB07-AF8652A262A0}" srcId="{08D3996F-7D33-4226-A258-DEF31F27B72B}" destId="{5A447480-4E85-4B7D-88DE-63A5957648A6}" srcOrd="3" destOrd="0" parTransId="{590F380F-B2BF-4579-95B4-B10466AFE43A}" sibTransId="{8FA97E9C-3047-4813-A3A6-EFFEE294F033}"/>
    <dgm:cxn modelId="{16D4CCB0-16B7-4855-A318-4D6B2556E6DC}" srcId="{08D3996F-7D33-4226-A258-DEF31F27B72B}" destId="{0FEC5895-7766-4CB1-AF67-7C930915CF22}" srcOrd="5" destOrd="0" parTransId="{2A9ABE20-64B5-4A4F-904C-99B0D1332FF4}" sibTransId="{D2BEA43C-8B81-4F2B-9070-E3B1B2AEFF40}"/>
    <dgm:cxn modelId="{15523FBD-BC98-40FC-8F5D-252E68A9D7D3}" srcId="{08D3996F-7D33-4226-A258-DEF31F27B72B}" destId="{13BCD05F-8BB6-434C-985A-8D1139A1FEC3}" srcOrd="1" destOrd="0" parTransId="{5D43273A-75F5-4926-97C3-DA7EDBEDAE37}" sibTransId="{472F7C04-2E16-431A-8C06-3355B25D21A4}"/>
    <dgm:cxn modelId="{C9AFABC4-FEA5-41AD-B847-5CAF72FA31CE}" type="presOf" srcId="{5A447480-4E85-4B7D-88DE-63A5957648A6}" destId="{C7AF56D1-2CC4-497C-8C6B-ACB65534443E}" srcOrd="0" destOrd="0" presId="urn:microsoft.com/office/officeart/2005/8/layout/vList3"/>
    <dgm:cxn modelId="{DB60DFC4-2AC3-450E-A355-BC5D4F62F65B}" type="presOf" srcId="{B5F95CDD-25B4-44FE-9D48-C13A5A1455BA}" destId="{2D287C4D-F75A-43F4-B1B3-3D2BC014C599}" srcOrd="0" destOrd="0" presId="urn:microsoft.com/office/officeart/2005/8/layout/vList3"/>
    <dgm:cxn modelId="{C76F5ACD-7CEC-463C-98CA-F060AA066584}" type="presOf" srcId="{CC0AF5C1-2214-4FB9-938A-1CFC5EFD082A}" destId="{98D5D46E-D03A-4835-AFF1-0BC841015583}" srcOrd="0" destOrd="0" presId="urn:microsoft.com/office/officeart/2005/8/layout/vList3"/>
    <dgm:cxn modelId="{E79A9BCF-803B-4789-A4EF-EBC3D11F76D7}" srcId="{08D3996F-7D33-4226-A258-DEF31F27B72B}" destId="{50085D28-9CED-43D7-A1C1-0A94D9B4EDD2}" srcOrd="10" destOrd="0" parTransId="{B8066C53-0CC7-4E91-9816-16503B979CC4}" sibTransId="{A1BC8F86-15D7-46A2-93AD-238F3B7FCC6D}"/>
    <dgm:cxn modelId="{30DB09D2-EECC-4E96-8CD9-2E0B5F94938E}" srcId="{08D3996F-7D33-4226-A258-DEF31F27B72B}" destId="{75C1A5A6-A6B8-472B-8624-5F5867CD67AA}" srcOrd="4" destOrd="0" parTransId="{357D90CF-31F0-4EEC-B493-3119EE433A58}" sibTransId="{45A9E7C9-4B4C-4664-876C-02007635BC37}"/>
    <dgm:cxn modelId="{0ACD84D6-6184-46FB-8057-4AE4AF7056E2}" type="presOf" srcId="{1E1284C6-F084-4419-8345-BAA52AFA7170}" destId="{4AC8ED83-8352-47D3-9BD2-62C2393AD005}" srcOrd="0" destOrd="0" presId="urn:microsoft.com/office/officeart/2005/8/layout/vList3"/>
    <dgm:cxn modelId="{2A6BA8E7-6042-4283-B62D-977EE7C8FBA2}" srcId="{08D3996F-7D33-4226-A258-DEF31F27B72B}" destId="{18EA85AA-831F-400F-9F4F-039AD2C4CD3C}" srcOrd="7" destOrd="0" parTransId="{79478E44-F84E-49DE-9FFC-C3703BA16B78}" sibTransId="{6DB05D02-371E-46DC-A5FF-682CD175FC36}"/>
    <dgm:cxn modelId="{127B75EA-CD79-41A6-811D-B4FC33BBD0B3}" srcId="{08D3996F-7D33-4226-A258-DEF31F27B72B}" destId="{B5F95CDD-25B4-44FE-9D48-C13A5A1455BA}" srcOrd="6" destOrd="0" parTransId="{5B42ECBC-626E-4A12-845E-A37715BCDF3B}" sibTransId="{D00F9193-4D8B-4073-9A78-B14341E5E991}"/>
    <dgm:cxn modelId="{AA36DEF9-DF7A-4793-805B-2E1E66FFF6AC}" type="presOf" srcId="{75C1A5A6-A6B8-472B-8624-5F5867CD67AA}" destId="{27CCCA76-8551-451A-9161-C523C8903322}" srcOrd="0" destOrd="0" presId="urn:microsoft.com/office/officeart/2005/8/layout/vList3"/>
    <dgm:cxn modelId="{CF4EE2FA-5979-4D37-A39D-1F1F431B05DC}" type="presParOf" srcId="{742A2D74-1BE2-4BB0-95E6-D97DEC2FD0F2}" destId="{9F6DCC4E-FC7E-4BB0-B4ED-B8A91EFCBD8C}" srcOrd="0" destOrd="0" presId="urn:microsoft.com/office/officeart/2005/8/layout/vList3"/>
    <dgm:cxn modelId="{5448637F-C34A-4DFB-BB8F-0006B464FA6E}" type="presParOf" srcId="{9F6DCC4E-FC7E-4BB0-B4ED-B8A91EFCBD8C}" destId="{8A1E66ED-58C9-4AA8-82E3-05C30B879DDE}" srcOrd="0" destOrd="0" presId="urn:microsoft.com/office/officeart/2005/8/layout/vList3"/>
    <dgm:cxn modelId="{8528D658-2F79-4DF6-B1D7-58C843FDA81C}" type="presParOf" srcId="{9F6DCC4E-FC7E-4BB0-B4ED-B8A91EFCBD8C}" destId="{98D5D46E-D03A-4835-AFF1-0BC841015583}" srcOrd="1" destOrd="0" presId="urn:microsoft.com/office/officeart/2005/8/layout/vList3"/>
    <dgm:cxn modelId="{0A187981-4387-4C99-96EA-FE5419B73158}" type="presParOf" srcId="{742A2D74-1BE2-4BB0-95E6-D97DEC2FD0F2}" destId="{B45E3EF7-7176-4403-867B-4645A047973A}" srcOrd="1" destOrd="0" presId="urn:microsoft.com/office/officeart/2005/8/layout/vList3"/>
    <dgm:cxn modelId="{F2E8B32A-AD4F-4825-A82D-3A523432537D}" type="presParOf" srcId="{742A2D74-1BE2-4BB0-95E6-D97DEC2FD0F2}" destId="{5476619D-7926-4BE1-B219-763667ABFDDE}" srcOrd="2" destOrd="0" presId="urn:microsoft.com/office/officeart/2005/8/layout/vList3"/>
    <dgm:cxn modelId="{296C7C0B-0087-43DD-A277-5B5758900AE3}" type="presParOf" srcId="{5476619D-7926-4BE1-B219-763667ABFDDE}" destId="{C2785CB9-A3D6-4D27-810A-778887C05066}" srcOrd="0" destOrd="0" presId="urn:microsoft.com/office/officeart/2005/8/layout/vList3"/>
    <dgm:cxn modelId="{BA1F2D19-8DC4-4CD8-A63F-4187E78B876D}" type="presParOf" srcId="{5476619D-7926-4BE1-B219-763667ABFDDE}" destId="{BD1248D5-31DF-476A-B0EC-8DF106A91781}" srcOrd="1" destOrd="0" presId="urn:microsoft.com/office/officeart/2005/8/layout/vList3"/>
    <dgm:cxn modelId="{32C869B9-D113-42E6-AD68-9FC8A60AEC60}" type="presParOf" srcId="{742A2D74-1BE2-4BB0-95E6-D97DEC2FD0F2}" destId="{920F018F-CCC0-4CC9-8B00-6688B3329914}" srcOrd="3" destOrd="0" presId="urn:microsoft.com/office/officeart/2005/8/layout/vList3"/>
    <dgm:cxn modelId="{B6BCA464-411C-4C9C-BCF5-A00505A53BCB}" type="presParOf" srcId="{742A2D74-1BE2-4BB0-95E6-D97DEC2FD0F2}" destId="{56B6F22B-E746-437C-8BFC-302491F9DA65}" srcOrd="4" destOrd="0" presId="urn:microsoft.com/office/officeart/2005/8/layout/vList3"/>
    <dgm:cxn modelId="{46D8ECA9-403F-4500-A47C-7D9CCCEA06EB}" type="presParOf" srcId="{56B6F22B-E746-437C-8BFC-302491F9DA65}" destId="{4B6A3E66-A187-4EC5-963C-6E3720FF5A66}" srcOrd="0" destOrd="0" presId="urn:microsoft.com/office/officeart/2005/8/layout/vList3"/>
    <dgm:cxn modelId="{2755D278-B62F-4349-A51E-7E1C2A578722}" type="presParOf" srcId="{56B6F22B-E746-437C-8BFC-302491F9DA65}" destId="{010240FF-9DA3-4D49-96CA-E16C9D792716}" srcOrd="1" destOrd="0" presId="urn:microsoft.com/office/officeart/2005/8/layout/vList3"/>
    <dgm:cxn modelId="{A05D7103-0E40-4C9E-8DB8-82BF4A7CF85C}" type="presParOf" srcId="{742A2D74-1BE2-4BB0-95E6-D97DEC2FD0F2}" destId="{4DABB39A-B82A-401F-824E-1FD21C9AFB05}" srcOrd="5" destOrd="0" presId="urn:microsoft.com/office/officeart/2005/8/layout/vList3"/>
    <dgm:cxn modelId="{1321DD52-98AA-4123-B0BD-67BEB32FD9AE}" type="presParOf" srcId="{742A2D74-1BE2-4BB0-95E6-D97DEC2FD0F2}" destId="{2F318AEC-4D76-46CF-9A06-0C7182A77C96}" srcOrd="6" destOrd="0" presId="urn:microsoft.com/office/officeart/2005/8/layout/vList3"/>
    <dgm:cxn modelId="{73C783BB-BED8-4BC8-9A80-D4934455248D}" type="presParOf" srcId="{2F318AEC-4D76-46CF-9A06-0C7182A77C96}" destId="{F1541DDA-7F1D-4811-9FBA-0B1BB1302D19}" srcOrd="0" destOrd="0" presId="urn:microsoft.com/office/officeart/2005/8/layout/vList3"/>
    <dgm:cxn modelId="{9E17E1BF-6D0D-4533-81C2-81DAEDE8C35E}" type="presParOf" srcId="{2F318AEC-4D76-46CF-9A06-0C7182A77C96}" destId="{C7AF56D1-2CC4-497C-8C6B-ACB65534443E}" srcOrd="1" destOrd="0" presId="urn:microsoft.com/office/officeart/2005/8/layout/vList3"/>
    <dgm:cxn modelId="{3F2658D6-FCA4-436B-92C8-F2B97501242D}" type="presParOf" srcId="{742A2D74-1BE2-4BB0-95E6-D97DEC2FD0F2}" destId="{C9C09C9E-BF9D-40E1-AE42-524E4EEA6ADE}" srcOrd="7" destOrd="0" presId="urn:microsoft.com/office/officeart/2005/8/layout/vList3"/>
    <dgm:cxn modelId="{25957497-5350-4A31-8AAB-6AB1586FF828}" type="presParOf" srcId="{742A2D74-1BE2-4BB0-95E6-D97DEC2FD0F2}" destId="{C4CA81CB-21ED-4A0F-9863-F310E169233C}" srcOrd="8" destOrd="0" presId="urn:microsoft.com/office/officeart/2005/8/layout/vList3"/>
    <dgm:cxn modelId="{3366F618-5E4A-4497-BE6D-F1EC49E9B600}" type="presParOf" srcId="{C4CA81CB-21ED-4A0F-9863-F310E169233C}" destId="{44D601F2-ADC2-4A95-A7DF-0B9DB7A8A1CE}" srcOrd="0" destOrd="0" presId="urn:microsoft.com/office/officeart/2005/8/layout/vList3"/>
    <dgm:cxn modelId="{C09D0CDF-7F37-431E-A6FA-40009F63D6FB}" type="presParOf" srcId="{C4CA81CB-21ED-4A0F-9863-F310E169233C}" destId="{27CCCA76-8551-451A-9161-C523C8903322}" srcOrd="1" destOrd="0" presId="urn:microsoft.com/office/officeart/2005/8/layout/vList3"/>
    <dgm:cxn modelId="{93D77C74-7A4B-47E0-92F4-40D0163A28B8}" type="presParOf" srcId="{742A2D74-1BE2-4BB0-95E6-D97DEC2FD0F2}" destId="{EC9D201B-662D-4890-AC41-09505E8D1240}" srcOrd="9" destOrd="0" presId="urn:microsoft.com/office/officeart/2005/8/layout/vList3"/>
    <dgm:cxn modelId="{1BDFD74E-DB12-4853-B407-44C4A3610791}" type="presParOf" srcId="{742A2D74-1BE2-4BB0-95E6-D97DEC2FD0F2}" destId="{0ECD02B3-0C2A-4101-80EB-9E866731FBA2}" srcOrd="10" destOrd="0" presId="urn:microsoft.com/office/officeart/2005/8/layout/vList3"/>
    <dgm:cxn modelId="{586E5CC1-3983-4E3B-BDBA-C4CEFE78DBB6}" type="presParOf" srcId="{0ECD02B3-0C2A-4101-80EB-9E866731FBA2}" destId="{FEF7C8AB-4367-45CD-AFD9-36D3401C1868}" srcOrd="0" destOrd="0" presId="urn:microsoft.com/office/officeart/2005/8/layout/vList3"/>
    <dgm:cxn modelId="{37F2C331-AB6C-4DF6-A2AA-06158D67B98D}" type="presParOf" srcId="{0ECD02B3-0C2A-4101-80EB-9E866731FBA2}" destId="{9265659D-E8B5-424D-8E1B-970BAB639F82}" srcOrd="1" destOrd="0" presId="urn:microsoft.com/office/officeart/2005/8/layout/vList3"/>
    <dgm:cxn modelId="{4910B85A-E2B3-44E4-87D2-1F8E8BB35933}" type="presParOf" srcId="{742A2D74-1BE2-4BB0-95E6-D97DEC2FD0F2}" destId="{46B3CB88-ADA0-4CA6-B146-6A904D1593F8}" srcOrd="11" destOrd="0" presId="urn:microsoft.com/office/officeart/2005/8/layout/vList3"/>
    <dgm:cxn modelId="{66994BE1-C8BA-431A-B2EA-41D0EF09971A}" type="presParOf" srcId="{742A2D74-1BE2-4BB0-95E6-D97DEC2FD0F2}" destId="{455F9500-8EFF-4C95-8823-A19A052A97D3}" srcOrd="12" destOrd="0" presId="urn:microsoft.com/office/officeart/2005/8/layout/vList3"/>
    <dgm:cxn modelId="{5DFB4A85-A7EF-4DE7-97C7-BF3B4AE959A4}" type="presParOf" srcId="{455F9500-8EFF-4C95-8823-A19A052A97D3}" destId="{9DC180D5-9226-44DC-93AF-62006D1D353E}" srcOrd="0" destOrd="0" presId="urn:microsoft.com/office/officeart/2005/8/layout/vList3"/>
    <dgm:cxn modelId="{DEFEE8B0-64E2-4167-AE5C-A7A810D040E1}" type="presParOf" srcId="{455F9500-8EFF-4C95-8823-A19A052A97D3}" destId="{2D287C4D-F75A-43F4-B1B3-3D2BC014C599}" srcOrd="1" destOrd="0" presId="urn:microsoft.com/office/officeart/2005/8/layout/vList3"/>
    <dgm:cxn modelId="{186FCD3D-7086-49D3-BCB3-67958D394A04}" type="presParOf" srcId="{742A2D74-1BE2-4BB0-95E6-D97DEC2FD0F2}" destId="{D09BF70F-31F1-4BA1-9CB1-82C20BCE5E8E}" srcOrd="13" destOrd="0" presId="urn:microsoft.com/office/officeart/2005/8/layout/vList3"/>
    <dgm:cxn modelId="{C09217BA-3763-4EDF-836E-4134ACB50905}" type="presParOf" srcId="{742A2D74-1BE2-4BB0-95E6-D97DEC2FD0F2}" destId="{BAB2FB48-5D5C-4041-AF73-405E3975426E}" srcOrd="14" destOrd="0" presId="urn:microsoft.com/office/officeart/2005/8/layout/vList3"/>
    <dgm:cxn modelId="{34515DA5-692C-4172-ACE0-6F8CC60179E3}" type="presParOf" srcId="{BAB2FB48-5D5C-4041-AF73-405E3975426E}" destId="{3455D7E3-2D0E-4716-863F-F3E7C6C5CBEA}" srcOrd="0" destOrd="0" presId="urn:microsoft.com/office/officeart/2005/8/layout/vList3"/>
    <dgm:cxn modelId="{1BAC1F9C-F6E8-4344-8EE6-3F7A3E63B301}" type="presParOf" srcId="{BAB2FB48-5D5C-4041-AF73-405E3975426E}" destId="{DC3B4117-E5E9-4C78-9CB2-EDAF56F9DA08}" srcOrd="1" destOrd="0" presId="urn:microsoft.com/office/officeart/2005/8/layout/vList3"/>
    <dgm:cxn modelId="{4304CD71-56EC-4628-AF0F-00F75CD4CA99}" type="presParOf" srcId="{742A2D74-1BE2-4BB0-95E6-D97DEC2FD0F2}" destId="{ABF42FB1-8D51-4010-931C-6D3B36E2FD3F}" srcOrd="15" destOrd="0" presId="urn:microsoft.com/office/officeart/2005/8/layout/vList3"/>
    <dgm:cxn modelId="{640AF276-E6D2-47E5-BB49-B5601C8C6E82}" type="presParOf" srcId="{742A2D74-1BE2-4BB0-95E6-D97DEC2FD0F2}" destId="{D9333C95-1FAE-487D-B68A-88BE11877C6E}" srcOrd="16" destOrd="0" presId="urn:microsoft.com/office/officeart/2005/8/layout/vList3"/>
    <dgm:cxn modelId="{516B1BAF-0D95-4167-84A3-32267C9C908E}" type="presParOf" srcId="{D9333C95-1FAE-487D-B68A-88BE11877C6E}" destId="{2C2522B0-FEF0-4ED9-9CF7-B0F857BE9D81}" srcOrd="0" destOrd="0" presId="urn:microsoft.com/office/officeart/2005/8/layout/vList3"/>
    <dgm:cxn modelId="{1421B28B-124E-420A-B18B-7D13D3103202}" type="presParOf" srcId="{D9333C95-1FAE-487D-B68A-88BE11877C6E}" destId="{4AC8ED83-8352-47D3-9BD2-62C2393AD005}" srcOrd="1" destOrd="0" presId="urn:microsoft.com/office/officeart/2005/8/layout/vList3"/>
    <dgm:cxn modelId="{51533D74-272A-42C4-B715-D96C30BF66A3}" type="presParOf" srcId="{742A2D74-1BE2-4BB0-95E6-D97DEC2FD0F2}" destId="{F13C59BF-8C93-4538-8C7D-2D8E88FA9D2E}" srcOrd="17" destOrd="0" presId="urn:microsoft.com/office/officeart/2005/8/layout/vList3"/>
    <dgm:cxn modelId="{B7870CEF-8E73-4100-8C3A-3A426F58C1A6}" type="presParOf" srcId="{742A2D74-1BE2-4BB0-95E6-D97DEC2FD0F2}" destId="{7A182785-12BE-4809-AC66-A48578971B7C}" srcOrd="18" destOrd="0" presId="urn:microsoft.com/office/officeart/2005/8/layout/vList3"/>
    <dgm:cxn modelId="{D4E4C338-B25B-4BE5-B9F4-B0247E45B276}" type="presParOf" srcId="{7A182785-12BE-4809-AC66-A48578971B7C}" destId="{8834756C-D5F6-4D37-921E-F5E3C8E9CF7C}" srcOrd="0" destOrd="0" presId="urn:microsoft.com/office/officeart/2005/8/layout/vList3"/>
    <dgm:cxn modelId="{E8298470-22C9-4438-916A-702DF0E05F7C}" type="presParOf" srcId="{7A182785-12BE-4809-AC66-A48578971B7C}" destId="{3738C38D-C880-41AC-BBE1-6F0D9C566017}" srcOrd="1" destOrd="0" presId="urn:microsoft.com/office/officeart/2005/8/layout/vList3"/>
    <dgm:cxn modelId="{15B8C5A3-671F-4860-9F9D-03AC3B8F1463}" type="presParOf" srcId="{742A2D74-1BE2-4BB0-95E6-D97DEC2FD0F2}" destId="{1B9232C5-C597-4BBC-B204-C058A59FFC8E}" srcOrd="19" destOrd="0" presId="urn:microsoft.com/office/officeart/2005/8/layout/vList3"/>
    <dgm:cxn modelId="{BFB915EF-86E5-4715-BB84-2A2567AA945A}" type="presParOf" srcId="{742A2D74-1BE2-4BB0-95E6-D97DEC2FD0F2}" destId="{D4289F07-417B-4C62-A517-5664FBF56129}" srcOrd="20" destOrd="0" presId="urn:microsoft.com/office/officeart/2005/8/layout/vList3"/>
    <dgm:cxn modelId="{08FAB8C5-19E9-40B0-A252-5470EA806606}" type="presParOf" srcId="{D4289F07-417B-4C62-A517-5664FBF56129}" destId="{A2A47B7B-FBA3-4A78-8943-5118F7D87D17}" srcOrd="0" destOrd="0" presId="urn:microsoft.com/office/officeart/2005/8/layout/vList3"/>
    <dgm:cxn modelId="{DE09A842-25AF-42AE-82AB-6A906A5D6A8E}" type="presParOf" srcId="{D4289F07-417B-4C62-A517-5664FBF56129}" destId="{278779E6-13D1-49CD-BA6C-B545B14D2032}" srcOrd="1" destOrd="0" presId="urn:microsoft.com/office/officeart/2005/8/layout/vList3"/>
  </dgm:cxnLst>
  <dgm:bg/>
  <dgm:whole/>
  <dgm:extLst>
    <a:ext uri="http://schemas.microsoft.com/office/drawing/2008/diagram">
      <dsp:dataModelExt xmlns:dsp="http://schemas.microsoft.com/office/drawing/2008/diagram" relId="rId20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61F18D14-F9D0-4F6A-994D-ED380A886187}" type="doc">
      <dgm:prSet loTypeId="urn:microsoft.com/office/officeart/2005/8/layout/hierarchy2" loCatId="hierarchy" qsTypeId="urn:microsoft.com/office/officeart/2005/8/quickstyle/simple3" qsCatId="simple" csTypeId="urn:microsoft.com/office/officeart/2005/8/colors/accent1_2" csCatId="accent1" phldr="1"/>
      <dgm:spPr/>
      <dgm:t>
        <a:bodyPr/>
        <a:lstStyle/>
        <a:p>
          <a:endParaRPr lang="es-CO"/>
        </a:p>
      </dgm:t>
    </dgm:pt>
    <dgm:pt modelId="{4D6A9C79-BD2D-4DF7-97ED-D4097416BD4B}">
      <dgm:prSet phldrT="[Texto]"/>
      <dgm:spPr/>
      <dgm:t>
        <a:bodyPr/>
        <a:lstStyle/>
        <a:p>
          <a:r>
            <a:rPr lang="es-CO"/>
            <a:t>Metodos identificados </a:t>
          </a:r>
        </a:p>
      </dgm:t>
    </dgm:pt>
    <dgm:pt modelId="{F1F916F3-32C4-429E-B1E4-2391BB3A64DD}" type="parTrans" cxnId="{49533F44-8830-42B9-AC98-7E1888C4F176}">
      <dgm:prSet/>
      <dgm:spPr/>
      <dgm:t>
        <a:bodyPr/>
        <a:lstStyle/>
        <a:p>
          <a:endParaRPr lang="es-CO"/>
        </a:p>
      </dgm:t>
    </dgm:pt>
    <dgm:pt modelId="{AD1AB3F3-992F-4D7B-A5A2-E3195654EDA3}" type="sibTrans" cxnId="{49533F44-8830-42B9-AC98-7E1888C4F176}">
      <dgm:prSet/>
      <dgm:spPr/>
      <dgm:t>
        <a:bodyPr/>
        <a:lstStyle/>
        <a:p>
          <a:endParaRPr lang="es-CO"/>
        </a:p>
      </dgm:t>
    </dgm:pt>
    <dgm:pt modelId="{EB8E7F80-FAB1-4A40-9C23-374C1F981220}">
      <dgm:prSet phldrT="[Texto]"/>
      <dgm:spPr/>
      <dgm:t>
        <a:bodyPr/>
        <a:lstStyle/>
        <a:p>
          <a:r>
            <a:rPr lang="es-CO"/>
            <a:t>Culitativa</a:t>
          </a:r>
        </a:p>
      </dgm:t>
    </dgm:pt>
    <dgm:pt modelId="{BEC2EDE2-89A0-42F1-BB52-D539AB417385}" type="parTrans" cxnId="{C797D2A5-5CD6-4E8A-94C3-C2D461380A78}">
      <dgm:prSet/>
      <dgm:spPr/>
      <dgm:t>
        <a:bodyPr/>
        <a:lstStyle/>
        <a:p>
          <a:endParaRPr lang="es-CO"/>
        </a:p>
      </dgm:t>
    </dgm:pt>
    <dgm:pt modelId="{44ED6436-43FE-4FA6-96E9-D0D6CA9B152F}" type="sibTrans" cxnId="{C797D2A5-5CD6-4E8A-94C3-C2D461380A78}">
      <dgm:prSet/>
      <dgm:spPr/>
      <dgm:t>
        <a:bodyPr/>
        <a:lstStyle/>
        <a:p>
          <a:endParaRPr lang="es-CO"/>
        </a:p>
      </dgm:t>
    </dgm:pt>
    <dgm:pt modelId="{6E91F3CF-CE37-46EC-9F74-BD6980FE372F}">
      <dgm:prSet phldrT="[Texto]"/>
      <dgm:spPr/>
      <dgm:t>
        <a:bodyPr/>
        <a:lstStyle/>
        <a:p>
          <a:r>
            <a:rPr lang="es-CO"/>
            <a:t>Cuantitativa</a:t>
          </a:r>
        </a:p>
      </dgm:t>
    </dgm:pt>
    <dgm:pt modelId="{6F333213-1A6D-47C0-B039-EC8E511C87FF}" type="parTrans" cxnId="{C1BDF4C1-2421-4F69-9E09-707A94B10D38}">
      <dgm:prSet/>
      <dgm:spPr/>
      <dgm:t>
        <a:bodyPr/>
        <a:lstStyle/>
        <a:p>
          <a:endParaRPr lang="es-CO"/>
        </a:p>
      </dgm:t>
    </dgm:pt>
    <dgm:pt modelId="{08E97FA1-0CD9-49BA-A477-6C2A0DEDA0FE}" type="sibTrans" cxnId="{C1BDF4C1-2421-4F69-9E09-707A94B10D38}">
      <dgm:prSet/>
      <dgm:spPr/>
      <dgm:t>
        <a:bodyPr/>
        <a:lstStyle/>
        <a:p>
          <a:endParaRPr lang="es-CO"/>
        </a:p>
      </dgm:t>
    </dgm:pt>
    <dgm:pt modelId="{795B86EE-B9C1-41C3-ACDF-4229A6BEEABD}">
      <dgm:prSet phldrT="[Texto]"/>
      <dgm:spPr/>
      <dgm:t>
        <a:bodyPr/>
        <a:lstStyle/>
        <a:p>
          <a:r>
            <a:rPr lang="es-CO"/>
            <a:t>Desciptiva </a:t>
          </a:r>
        </a:p>
      </dgm:t>
    </dgm:pt>
    <dgm:pt modelId="{0E8B8AE0-B4CC-4375-A026-53EF4DEE917D}" type="parTrans" cxnId="{5EE8CBF9-D7D6-4453-8C1C-E38F1396FD04}">
      <dgm:prSet/>
      <dgm:spPr/>
      <dgm:t>
        <a:bodyPr/>
        <a:lstStyle/>
        <a:p>
          <a:endParaRPr lang="es-CO"/>
        </a:p>
      </dgm:t>
    </dgm:pt>
    <dgm:pt modelId="{95B258CE-F1B6-4029-9BAF-7E90523EA69C}" type="sibTrans" cxnId="{5EE8CBF9-D7D6-4453-8C1C-E38F1396FD04}">
      <dgm:prSet/>
      <dgm:spPr/>
      <dgm:t>
        <a:bodyPr/>
        <a:lstStyle/>
        <a:p>
          <a:endParaRPr lang="es-CO"/>
        </a:p>
      </dgm:t>
    </dgm:pt>
    <dgm:pt modelId="{36E4F185-303A-4EB1-9632-5A37E43DFFD9}">
      <dgm:prSet/>
      <dgm:spPr/>
      <dgm:t>
        <a:bodyPr/>
        <a:lstStyle/>
        <a:p>
          <a:r>
            <a:rPr lang="es-CO"/>
            <a:t>Se recopilan datos que no son numericos, así mismo se recopilan los datos que estan enfocados a la comunicación logica </a:t>
          </a:r>
        </a:p>
      </dgm:t>
    </dgm:pt>
    <dgm:pt modelId="{794862AB-07E1-4A9D-B0D9-015402F98548}" type="parTrans" cxnId="{6B95D9BA-5C03-4FFC-AE92-C3AF9562F57D}">
      <dgm:prSet/>
      <dgm:spPr/>
      <dgm:t>
        <a:bodyPr/>
        <a:lstStyle/>
        <a:p>
          <a:endParaRPr lang="es-CO"/>
        </a:p>
      </dgm:t>
    </dgm:pt>
    <dgm:pt modelId="{96FF25E6-7F58-4104-89A7-CFC3A4F2BEE0}" type="sibTrans" cxnId="{6B95D9BA-5C03-4FFC-AE92-C3AF9562F57D}">
      <dgm:prSet/>
      <dgm:spPr/>
      <dgm:t>
        <a:bodyPr/>
        <a:lstStyle/>
        <a:p>
          <a:endParaRPr lang="es-CO"/>
        </a:p>
      </dgm:t>
    </dgm:pt>
    <dgm:pt modelId="{728323CD-5579-412D-8E2B-AD80568325C9}">
      <dgm:prSet/>
      <dgm:spPr/>
      <dgm:t>
        <a:bodyPr/>
        <a:lstStyle/>
        <a:p>
          <a:r>
            <a:rPr lang="es-CO"/>
            <a:t>Se estructuran y se recopilan los datos numericos en los que se comprueba el problema de la investigación </a:t>
          </a:r>
        </a:p>
      </dgm:t>
    </dgm:pt>
    <dgm:pt modelId="{09FB9828-ECB7-4E3C-8878-DFBDBB094454}" type="parTrans" cxnId="{053E331E-67CA-4C67-9037-76D903B8BDEC}">
      <dgm:prSet/>
      <dgm:spPr/>
      <dgm:t>
        <a:bodyPr/>
        <a:lstStyle/>
        <a:p>
          <a:endParaRPr lang="es-CO"/>
        </a:p>
      </dgm:t>
    </dgm:pt>
    <dgm:pt modelId="{C1C3780D-BEDD-4576-A917-C9940296E258}" type="sibTrans" cxnId="{053E331E-67CA-4C67-9037-76D903B8BDEC}">
      <dgm:prSet/>
      <dgm:spPr/>
      <dgm:t>
        <a:bodyPr/>
        <a:lstStyle/>
        <a:p>
          <a:endParaRPr lang="es-CO"/>
        </a:p>
      </dgm:t>
    </dgm:pt>
    <dgm:pt modelId="{35B19A87-111E-4A60-858F-F5BC161CFF24}">
      <dgm:prSet/>
      <dgm:spPr/>
      <dgm:t>
        <a:bodyPr/>
        <a:lstStyle/>
        <a:p>
          <a:r>
            <a:rPr lang="es-CO">
              <a:solidFill>
                <a:sysClr val="windowText" lastClr="000000"/>
              </a:solidFill>
              <a:latin typeface="Calibri" panose="020F0502020204030204"/>
              <a:ea typeface="+mn-ea"/>
              <a:cs typeface="+mn-cs"/>
            </a:rPr>
            <a:t>Se encarga de recopilar la información cuantificable de una población y así mismo describe el segmento demográfico</a:t>
          </a:r>
        </a:p>
      </dgm:t>
    </dgm:pt>
    <dgm:pt modelId="{DFE22587-AA94-4D42-97C8-AEE6C72D1C0D}" type="parTrans" cxnId="{991B7BAE-DFFF-4E28-BF9F-50CAF7296473}">
      <dgm:prSet/>
      <dgm:spPr/>
      <dgm:t>
        <a:bodyPr/>
        <a:lstStyle/>
        <a:p>
          <a:endParaRPr lang="es-CO"/>
        </a:p>
      </dgm:t>
    </dgm:pt>
    <dgm:pt modelId="{8C9A4EBF-72F8-41C2-A501-4421F1A87E2A}" type="sibTrans" cxnId="{991B7BAE-DFFF-4E28-BF9F-50CAF7296473}">
      <dgm:prSet/>
      <dgm:spPr/>
      <dgm:t>
        <a:bodyPr/>
        <a:lstStyle/>
        <a:p>
          <a:endParaRPr lang="es-CO"/>
        </a:p>
      </dgm:t>
    </dgm:pt>
    <dgm:pt modelId="{AB256CBE-FC35-4703-B2F0-CB888FF20DA2}" type="pres">
      <dgm:prSet presAssocID="{61F18D14-F9D0-4F6A-994D-ED380A886187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4F893201-7BD8-4A08-A968-DEF744B6BADB}" type="pres">
      <dgm:prSet presAssocID="{4D6A9C79-BD2D-4DF7-97ED-D4097416BD4B}" presName="root1" presStyleCnt="0"/>
      <dgm:spPr/>
    </dgm:pt>
    <dgm:pt modelId="{890F1A28-19E0-4255-B837-1F663827107C}" type="pres">
      <dgm:prSet presAssocID="{4D6A9C79-BD2D-4DF7-97ED-D4097416BD4B}" presName="LevelOneTextNode" presStyleLbl="node0" presStyleIdx="0" presStyleCnt="1">
        <dgm:presLayoutVars>
          <dgm:chPref val="3"/>
        </dgm:presLayoutVars>
      </dgm:prSet>
      <dgm:spPr/>
    </dgm:pt>
    <dgm:pt modelId="{0B9624EC-830A-464F-A72C-F01CA47D9874}" type="pres">
      <dgm:prSet presAssocID="{4D6A9C79-BD2D-4DF7-97ED-D4097416BD4B}" presName="level2hierChild" presStyleCnt="0"/>
      <dgm:spPr/>
    </dgm:pt>
    <dgm:pt modelId="{4FCFA231-E3BE-4694-8CE6-B53C05E4D37C}" type="pres">
      <dgm:prSet presAssocID="{BEC2EDE2-89A0-42F1-BB52-D539AB417385}" presName="conn2-1" presStyleLbl="parChTrans1D2" presStyleIdx="0" presStyleCnt="3"/>
      <dgm:spPr/>
    </dgm:pt>
    <dgm:pt modelId="{CDF0689F-BDC7-40FF-BAEF-CA81AC91369D}" type="pres">
      <dgm:prSet presAssocID="{BEC2EDE2-89A0-42F1-BB52-D539AB417385}" presName="connTx" presStyleLbl="parChTrans1D2" presStyleIdx="0" presStyleCnt="3"/>
      <dgm:spPr/>
    </dgm:pt>
    <dgm:pt modelId="{253F4C03-5BF8-48EB-B3C6-8F85BFDCAB8E}" type="pres">
      <dgm:prSet presAssocID="{EB8E7F80-FAB1-4A40-9C23-374C1F981220}" presName="root2" presStyleCnt="0"/>
      <dgm:spPr/>
    </dgm:pt>
    <dgm:pt modelId="{2D5FA20D-0F94-4D5B-A29D-7E58EA328698}" type="pres">
      <dgm:prSet presAssocID="{EB8E7F80-FAB1-4A40-9C23-374C1F981220}" presName="LevelTwoTextNode" presStyleLbl="node2" presStyleIdx="0" presStyleCnt="3">
        <dgm:presLayoutVars>
          <dgm:chPref val="3"/>
        </dgm:presLayoutVars>
      </dgm:prSet>
      <dgm:spPr/>
    </dgm:pt>
    <dgm:pt modelId="{0164842D-A62F-406B-BDD5-C33E89B8CDE4}" type="pres">
      <dgm:prSet presAssocID="{EB8E7F80-FAB1-4A40-9C23-374C1F981220}" presName="level3hierChild" presStyleCnt="0"/>
      <dgm:spPr/>
    </dgm:pt>
    <dgm:pt modelId="{75F565D4-94F4-4E6F-9B39-DB3A70E102BE}" type="pres">
      <dgm:prSet presAssocID="{794862AB-07E1-4A9D-B0D9-015402F98548}" presName="conn2-1" presStyleLbl="parChTrans1D3" presStyleIdx="0" presStyleCnt="3"/>
      <dgm:spPr/>
    </dgm:pt>
    <dgm:pt modelId="{83F50C6B-A36D-4132-8D56-DDC3D0F30824}" type="pres">
      <dgm:prSet presAssocID="{794862AB-07E1-4A9D-B0D9-015402F98548}" presName="connTx" presStyleLbl="parChTrans1D3" presStyleIdx="0" presStyleCnt="3"/>
      <dgm:spPr/>
    </dgm:pt>
    <dgm:pt modelId="{59B9FE00-CCF0-46CF-9A62-6A8F593AB316}" type="pres">
      <dgm:prSet presAssocID="{36E4F185-303A-4EB1-9632-5A37E43DFFD9}" presName="root2" presStyleCnt="0"/>
      <dgm:spPr/>
    </dgm:pt>
    <dgm:pt modelId="{ED246C9F-78C7-433A-ACAE-20B4BE377811}" type="pres">
      <dgm:prSet presAssocID="{36E4F185-303A-4EB1-9632-5A37E43DFFD9}" presName="LevelTwoTextNode" presStyleLbl="node3" presStyleIdx="0" presStyleCnt="3">
        <dgm:presLayoutVars>
          <dgm:chPref val="3"/>
        </dgm:presLayoutVars>
      </dgm:prSet>
      <dgm:spPr/>
    </dgm:pt>
    <dgm:pt modelId="{309F023D-5A95-4ED6-AB2F-DE40CABBAE22}" type="pres">
      <dgm:prSet presAssocID="{36E4F185-303A-4EB1-9632-5A37E43DFFD9}" presName="level3hierChild" presStyleCnt="0"/>
      <dgm:spPr/>
    </dgm:pt>
    <dgm:pt modelId="{A9581E3B-FCD1-44AB-A4BA-5EA155DE242C}" type="pres">
      <dgm:prSet presAssocID="{6F333213-1A6D-47C0-B039-EC8E511C87FF}" presName="conn2-1" presStyleLbl="parChTrans1D2" presStyleIdx="1" presStyleCnt="3"/>
      <dgm:spPr/>
    </dgm:pt>
    <dgm:pt modelId="{FA150F23-B33D-4E32-ABBA-878A4FB6B0C9}" type="pres">
      <dgm:prSet presAssocID="{6F333213-1A6D-47C0-B039-EC8E511C87FF}" presName="connTx" presStyleLbl="parChTrans1D2" presStyleIdx="1" presStyleCnt="3"/>
      <dgm:spPr/>
    </dgm:pt>
    <dgm:pt modelId="{CF9BD561-7AD2-4819-B0EB-4A25A21C4083}" type="pres">
      <dgm:prSet presAssocID="{6E91F3CF-CE37-46EC-9F74-BD6980FE372F}" presName="root2" presStyleCnt="0"/>
      <dgm:spPr/>
    </dgm:pt>
    <dgm:pt modelId="{0020CDA0-9A6F-48E4-B85F-E53E5BA53527}" type="pres">
      <dgm:prSet presAssocID="{6E91F3CF-CE37-46EC-9F74-BD6980FE372F}" presName="LevelTwoTextNode" presStyleLbl="node2" presStyleIdx="1" presStyleCnt="3">
        <dgm:presLayoutVars>
          <dgm:chPref val="3"/>
        </dgm:presLayoutVars>
      </dgm:prSet>
      <dgm:spPr/>
    </dgm:pt>
    <dgm:pt modelId="{44DFC5D4-9DBB-4582-98C0-21A546DD743B}" type="pres">
      <dgm:prSet presAssocID="{6E91F3CF-CE37-46EC-9F74-BD6980FE372F}" presName="level3hierChild" presStyleCnt="0"/>
      <dgm:spPr/>
    </dgm:pt>
    <dgm:pt modelId="{FB7E7ADE-84C5-4648-93DD-7DD3ED2BE4EF}" type="pres">
      <dgm:prSet presAssocID="{09FB9828-ECB7-4E3C-8878-DFBDBB094454}" presName="conn2-1" presStyleLbl="parChTrans1D3" presStyleIdx="1" presStyleCnt="3"/>
      <dgm:spPr/>
    </dgm:pt>
    <dgm:pt modelId="{52B14A59-CF07-45D5-ABD4-1FFAF97E47D0}" type="pres">
      <dgm:prSet presAssocID="{09FB9828-ECB7-4E3C-8878-DFBDBB094454}" presName="connTx" presStyleLbl="parChTrans1D3" presStyleIdx="1" presStyleCnt="3"/>
      <dgm:spPr/>
    </dgm:pt>
    <dgm:pt modelId="{FCA018CD-9567-4AE5-A22C-1293CC66F5CA}" type="pres">
      <dgm:prSet presAssocID="{728323CD-5579-412D-8E2B-AD80568325C9}" presName="root2" presStyleCnt="0"/>
      <dgm:spPr/>
    </dgm:pt>
    <dgm:pt modelId="{F483AFDC-B7E3-4908-BE87-3E346156C6A3}" type="pres">
      <dgm:prSet presAssocID="{728323CD-5579-412D-8E2B-AD80568325C9}" presName="LevelTwoTextNode" presStyleLbl="node3" presStyleIdx="1" presStyleCnt="3">
        <dgm:presLayoutVars>
          <dgm:chPref val="3"/>
        </dgm:presLayoutVars>
      </dgm:prSet>
      <dgm:spPr/>
    </dgm:pt>
    <dgm:pt modelId="{24D9B602-7D2A-431D-B2CE-210ACD4E4AF7}" type="pres">
      <dgm:prSet presAssocID="{728323CD-5579-412D-8E2B-AD80568325C9}" presName="level3hierChild" presStyleCnt="0"/>
      <dgm:spPr/>
    </dgm:pt>
    <dgm:pt modelId="{9C99964E-29D5-46E3-860C-835851CC23A6}" type="pres">
      <dgm:prSet presAssocID="{0E8B8AE0-B4CC-4375-A026-53EF4DEE917D}" presName="conn2-1" presStyleLbl="parChTrans1D2" presStyleIdx="2" presStyleCnt="3"/>
      <dgm:spPr/>
    </dgm:pt>
    <dgm:pt modelId="{E00A96B3-AC0B-469E-9593-27B32945F957}" type="pres">
      <dgm:prSet presAssocID="{0E8B8AE0-B4CC-4375-A026-53EF4DEE917D}" presName="connTx" presStyleLbl="parChTrans1D2" presStyleIdx="2" presStyleCnt="3"/>
      <dgm:spPr/>
    </dgm:pt>
    <dgm:pt modelId="{11596F4D-D955-495B-AACC-B30A1AC5ADD1}" type="pres">
      <dgm:prSet presAssocID="{795B86EE-B9C1-41C3-ACDF-4229A6BEEABD}" presName="root2" presStyleCnt="0"/>
      <dgm:spPr/>
    </dgm:pt>
    <dgm:pt modelId="{53D13BC3-34B5-4B7A-97B9-CEFA78E3EBD5}" type="pres">
      <dgm:prSet presAssocID="{795B86EE-B9C1-41C3-ACDF-4229A6BEEABD}" presName="LevelTwoTextNode" presStyleLbl="node2" presStyleIdx="2" presStyleCnt="3">
        <dgm:presLayoutVars>
          <dgm:chPref val="3"/>
        </dgm:presLayoutVars>
      </dgm:prSet>
      <dgm:spPr/>
    </dgm:pt>
    <dgm:pt modelId="{6CE42327-5C28-4302-90D6-1637F2CD4B02}" type="pres">
      <dgm:prSet presAssocID="{795B86EE-B9C1-41C3-ACDF-4229A6BEEABD}" presName="level3hierChild" presStyleCnt="0"/>
      <dgm:spPr/>
    </dgm:pt>
    <dgm:pt modelId="{E317C7EE-A545-4B95-B826-F29AA83B805B}" type="pres">
      <dgm:prSet presAssocID="{DFE22587-AA94-4D42-97C8-AEE6C72D1C0D}" presName="conn2-1" presStyleLbl="parChTrans1D3" presStyleIdx="2" presStyleCnt="3"/>
      <dgm:spPr/>
    </dgm:pt>
    <dgm:pt modelId="{44374732-901A-41CE-96C9-C637FE296DF8}" type="pres">
      <dgm:prSet presAssocID="{DFE22587-AA94-4D42-97C8-AEE6C72D1C0D}" presName="connTx" presStyleLbl="parChTrans1D3" presStyleIdx="2" presStyleCnt="3"/>
      <dgm:spPr/>
    </dgm:pt>
    <dgm:pt modelId="{4790BE35-C8C4-49C8-9C93-6C6F7CE77FFF}" type="pres">
      <dgm:prSet presAssocID="{35B19A87-111E-4A60-858F-F5BC161CFF24}" presName="root2" presStyleCnt="0"/>
      <dgm:spPr/>
    </dgm:pt>
    <dgm:pt modelId="{3ECD6591-C324-413F-A81E-FAFC72B15DB8}" type="pres">
      <dgm:prSet presAssocID="{35B19A87-111E-4A60-858F-F5BC161CFF24}" presName="LevelTwoTextNode" presStyleLbl="node3" presStyleIdx="2" presStyleCnt="3">
        <dgm:presLayoutVars>
          <dgm:chPref val="3"/>
        </dgm:presLayoutVars>
      </dgm:prSet>
      <dgm:spPr/>
    </dgm:pt>
    <dgm:pt modelId="{22BF8D4C-1CA9-4FF8-A3AE-7057BC47F4C5}" type="pres">
      <dgm:prSet presAssocID="{35B19A87-111E-4A60-858F-F5BC161CFF24}" presName="level3hierChild" presStyleCnt="0"/>
      <dgm:spPr/>
    </dgm:pt>
  </dgm:ptLst>
  <dgm:cxnLst>
    <dgm:cxn modelId="{A68E490C-B17F-437C-9C39-974E36ED5EF8}" type="presOf" srcId="{0E8B8AE0-B4CC-4375-A026-53EF4DEE917D}" destId="{9C99964E-29D5-46E3-860C-835851CC23A6}" srcOrd="0" destOrd="0" presId="urn:microsoft.com/office/officeart/2005/8/layout/hierarchy2"/>
    <dgm:cxn modelId="{053E331E-67CA-4C67-9037-76D903B8BDEC}" srcId="{6E91F3CF-CE37-46EC-9F74-BD6980FE372F}" destId="{728323CD-5579-412D-8E2B-AD80568325C9}" srcOrd="0" destOrd="0" parTransId="{09FB9828-ECB7-4E3C-8878-DFBDBB094454}" sibTransId="{C1C3780D-BEDD-4576-A917-C9940296E258}"/>
    <dgm:cxn modelId="{0EAB8E2B-2923-4405-9E29-3033B2CA087E}" type="presOf" srcId="{BEC2EDE2-89A0-42F1-BB52-D539AB417385}" destId="{4FCFA231-E3BE-4694-8CE6-B53C05E4D37C}" srcOrd="0" destOrd="0" presId="urn:microsoft.com/office/officeart/2005/8/layout/hierarchy2"/>
    <dgm:cxn modelId="{698B0D3F-F27D-4B0F-A4C9-4B0EF03E5AD6}" type="presOf" srcId="{BEC2EDE2-89A0-42F1-BB52-D539AB417385}" destId="{CDF0689F-BDC7-40FF-BAEF-CA81AC91369D}" srcOrd="1" destOrd="0" presId="urn:microsoft.com/office/officeart/2005/8/layout/hierarchy2"/>
    <dgm:cxn modelId="{F4B79F5D-4691-4C0A-A239-83C15ACC206F}" type="presOf" srcId="{6E91F3CF-CE37-46EC-9F74-BD6980FE372F}" destId="{0020CDA0-9A6F-48E4-B85F-E53E5BA53527}" srcOrd="0" destOrd="0" presId="urn:microsoft.com/office/officeart/2005/8/layout/hierarchy2"/>
    <dgm:cxn modelId="{49533F44-8830-42B9-AC98-7E1888C4F176}" srcId="{61F18D14-F9D0-4F6A-994D-ED380A886187}" destId="{4D6A9C79-BD2D-4DF7-97ED-D4097416BD4B}" srcOrd="0" destOrd="0" parTransId="{F1F916F3-32C4-429E-B1E4-2391BB3A64DD}" sibTransId="{AD1AB3F3-992F-4D7B-A5A2-E3195654EDA3}"/>
    <dgm:cxn modelId="{B7D4414A-C19D-4B63-98F2-C45776DA8D94}" type="presOf" srcId="{6F333213-1A6D-47C0-B039-EC8E511C87FF}" destId="{FA150F23-B33D-4E32-ABBA-878A4FB6B0C9}" srcOrd="1" destOrd="0" presId="urn:microsoft.com/office/officeart/2005/8/layout/hierarchy2"/>
    <dgm:cxn modelId="{F110CC4E-4580-45DE-BDC5-83D8C5BEC3BD}" type="presOf" srcId="{DFE22587-AA94-4D42-97C8-AEE6C72D1C0D}" destId="{E317C7EE-A545-4B95-B826-F29AA83B805B}" srcOrd="0" destOrd="0" presId="urn:microsoft.com/office/officeart/2005/8/layout/hierarchy2"/>
    <dgm:cxn modelId="{0E9EB058-F188-4295-A7FB-9678DEF4D0E7}" type="presOf" srcId="{EB8E7F80-FAB1-4A40-9C23-374C1F981220}" destId="{2D5FA20D-0F94-4D5B-A29D-7E58EA328698}" srcOrd="0" destOrd="0" presId="urn:microsoft.com/office/officeart/2005/8/layout/hierarchy2"/>
    <dgm:cxn modelId="{D10C087E-A0D0-4559-9CE3-BA9778B82AAB}" type="presOf" srcId="{0E8B8AE0-B4CC-4375-A026-53EF4DEE917D}" destId="{E00A96B3-AC0B-469E-9593-27B32945F957}" srcOrd="1" destOrd="0" presId="urn:microsoft.com/office/officeart/2005/8/layout/hierarchy2"/>
    <dgm:cxn modelId="{BF6EBC9A-1E22-4F7B-BDD4-6C312866E951}" type="presOf" srcId="{09FB9828-ECB7-4E3C-8878-DFBDBB094454}" destId="{52B14A59-CF07-45D5-ABD4-1FFAF97E47D0}" srcOrd="1" destOrd="0" presId="urn:microsoft.com/office/officeart/2005/8/layout/hierarchy2"/>
    <dgm:cxn modelId="{C797D2A5-5CD6-4E8A-94C3-C2D461380A78}" srcId="{4D6A9C79-BD2D-4DF7-97ED-D4097416BD4B}" destId="{EB8E7F80-FAB1-4A40-9C23-374C1F981220}" srcOrd="0" destOrd="0" parTransId="{BEC2EDE2-89A0-42F1-BB52-D539AB417385}" sibTransId="{44ED6436-43FE-4FA6-96E9-D0D6CA9B152F}"/>
    <dgm:cxn modelId="{3D1102A8-1961-4AEF-B0BB-4E2F34FE5D29}" type="presOf" srcId="{6F333213-1A6D-47C0-B039-EC8E511C87FF}" destId="{A9581E3B-FCD1-44AB-A4BA-5EA155DE242C}" srcOrd="0" destOrd="0" presId="urn:microsoft.com/office/officeart/2005/8/layout/hierarchy2"/>
    <dgm:cxn modelId="{991B7BAE-DFFF-4E28-BF9F-50CAF7296473}" srcId="{795B86EE-B9C1-41C3-ACDF-4229A6BEEABD}" destId="{35B19A87-111E-4A60-858F-F5BC161CFF24}" srcOrd="0" destOrd="0" parTransId="{DFE22587-AA94-4D42-97C8-AEE6C72D1C0D}" sibTransId="{8C9A4EBF-72F8-41C2-A501-4421F1A87E2A}"/>
    <dgm:cxn modelId="{782C65B3-4E43-4166-A0D6-4785EB5A7B48}" type="presOf" srcId="{4D6A9C79-BD2D-4DF7-97ED-D4097416BD4B}" destId="{890F1A28-19E0-4255-B837-1F663827107C}" srcOrd="0" destOrd="0" presId="urn:microsoft.com/office/officeart/2005/8/layout/hierarchy2"/>
    <dgm:cxn modelId="{6B95D9BA-5C03-4FFC-AE92-C3AF9562F57D}" srcId="{EB8E7F80-FAB1-4A40-9C23-374C1F981220}" destId="{36E4F185-303A-4EB1-9632-5A37E43DFFD9}" srcOrd="0" destOrd="0" parTransId="{794862AB-07E1-4A9D-B0D9-015402F98548}" sibTransId="{96FF25E6-7F58-4104-89A7-CFC3A4F2BEE0}"/>
    <dgm:cxn modelId="{699DAEBD-76FB-42B8-966E-9401E94D758D}" type="presOf" srcId="{728323CD-5579-412D-8E2B-AD80568325C9}" destId="{F483AFDC-B7E3-4908-BE87-3E346156C6A3}" srcOrd="0" destOrd="0" presId="urn:microsoft.com/office/officeart/2005/8/layout/hierarchy2"/>
    <dgm:cxn modelId="{C1BDF4C1-2421-4F69-9E09-707A94B10D38}" srcId="{4D6A9C79-BD2D-4DF7-97ED-D4097416BD4B}" destId="{6E91F3CF-CE37-46EC-9F74-BD6980FE372F}" srcOrd="1" destOrd="0" parTransId="{6F333213-1A6D-47C0-B039-EC8E511C87FF}" sibTransId="{08E97FA1-0CD9-49BA-A477-6C2A0DEDA0FE}"/>
    <dgm:cxn modelId="{39A10EC8-842C-4767-8E59-3C8C5C8D268C}" type="presOf" srcId="{61F18D14-F9D0-4F6A-994D-ED380A886187}" destId="{AB256CBE-FC35-4703-B2F0-CB888FF20DA2}" srcOrd="0" destOrd="0" presId="urn:microsoft.com/office/officeart/2005/8/layout/hierarchy2"/>
    <dgm:cxn modelId="{B3FDD3C9-52BA-4DA6-8CA0-8D666D38B720}" type="presOf" srcId="{DFE22587-AA94-4D42-97C8-AEE6C72D1C0D}" destId="{44374732-901A-41CE-96C9-C637FE296DF8}" srcOrd="1" destOrd="0" presId="urn:microsoft.com/office/officeart/2005/8/layout/hierarchy2"/>
    <dgm:cxn modelId="{B0A75DD0-E1EE-463C-B389-6714F795C842}" type="presOf" srcId="{36E4F185-303A-4EB1-9632-5A37E43DFFD9}" destId="{ED246C9F-78C7-433A-ACAE-20B4BE377811}" srcOrd="0" destOrd="0" presId="urn:microsoft.com/office/officeart/2005/8/layout/hierarchy2"/>
    <dgm:cxn modelId="{80EE25E0-07E8-4467-BB11-B193CA4B979E}" type="presOf" srcId="{794862AB-07E1-4A9D-B0D9-015402F98548}" destId="{83F50C6B-A36D-4132-8D56-DDC3D0F30824}" srcOrd="1" destOrd="0" presId="urn:microsoft.com/office/officeart/2005/8/layout/hierarchy2"/>
    <dgm:cxn modelId="{DA97B7E6-801E-43CD-90FD-AF26FC957405}" type="presOf" srcId="{795B86EE-B9C1-41C3-ACDF-4229A6BEEABD}" destId="{53D13BC3-34B5-4B7A-97B9-CEFA78E3EBD5}" srcOrd="0" destOrd="0" presId="urn:microsoft.com/office/officeart/2005/8/layout/hierarchy2"/>
    <dgm:cxn modelId="{8F5DCBEB-F17F-4557-B002-FBF97F8F4B9E}" type="presOf" srcId="{35B19A87-111E-4A60-858F-F5BC161CFF24}" destId="{3ECD6591-C324-413F-A81E-FAFC72B15DB8}" srcOrd="0" destOrd="0" presId="urn:microsoft.com/office/officeart/2005/8/layout/hierarchy2"/>
    <dgm:cxn modelId="{B5CB7EF1-B780-4C7B-A29E-F475523CC8DC}" type="presOf" srcId="{794862AB-07E1-4A9D-B0D9-015402F98548}" destId="{75F565D4-94F4-4E6F-9B39-DB3A70E102BE}" srcOrd="0" destOrd="0" presId="urn:microsoft.com/office/officeart/2005/8/layout/hierarchy2"/>
    <dgm:cxn modelId="{BD01A5F8-E643-48F0-A94A-B920D150ED44}" type="presOf" srcId="{09FB9828-ECB7-4E3C-8878-DFBDBB094454}" destId="{FB7E7ADE-84C5-4648-93DD-7DD3ED2BE4EF}" srcOrd="0" destOrd="0" presId="urn:microsoft.com/office/officeart/2005/8/layout/hierarchy2"/>
    <dgm:cxn modelId="{5EE8CBF9-D7D6-4453-8C1C-E38F1396FD04}" srcId="{4D6A9C79-BD2D-4DF7-97ED-D4097416BD4B}" destId="{795B86EE-B9C1-41C3-ACDF-4229A6BEEABD}" srcOrd="2" destOrd="0" parTransId="{0E8B8AE0-B4CC-4375-A026-53EF4DEE917D}" sibTransId="{95B258CE-F1B6-4029-9BAF-7E90523EA69C}"/>
    <dgm:cxn modelId="{1277C8A0-5F2C-4170-9CE0-FE1A36091FC9}" type="presParOf" srcId="{AB256CBE-FC35-4703-B2F0-CB888FF20DA2}" destId="{4F893201-7BD8-4A08-A968-DEF744B6BADB}" srcOrd="0" destOrd="0" presId="urn:microsoft.com/office/officeart/2005/8/layout/hierarchy2"/>
    <dgm:cxn modelId="{49E20711-9DDD-4809-B727-761497DAC6BD}" type="presParOf" srcId="{4F893201-7BD8-4A08-A968-DEF744B6BADB}" destId="{890F1A28-19E0-4255-B837-1F663827107C}" srcOrd="0" destOrd="0" presId="urn:microsoft.com/office/officeart/2005/8/layout/hierarchy2"/>
    <dgm:cxn modelId="{51308607-25FA-4469-8532-7C503297AB7C}" type="presParOf" srcId="{4F893201-7BD8-4A08-A968-DEF744B6BADB}" destId="{0B9624EC-830A-464F-A72C-F01CA47D9874}" srcOrd="1" destOrd="0" presId="urn:microsoft.com/office/officeart/2005/8/layout/hierarchy2"/>
    <dgm:cxn modelId="{8D00CF05-EFE9-4E0A-B1B3-C891F2E1B923}" type="presParOf" srcId="{0B9624EC-830A-464F-A72C-F01CA47D9874}" destId="{4FCFA231-E3BE-4694-8CE6-B53C05E4D37C}" srcOrd="0" destOrd="0" presId="urn:microsoft.com/office/officeart/2005/8/layout/hierarchy2"/>
    <dgm:cxn modelId="{0AFA0B63-9647-4929-B993-094E89192519}" type="presParOf" srcId="{4FCFA231-E3BE-4694-8CE6-B53C05E4D37C}" destId="{CDF0689F-BDC7-40FF-BAEF-CA81AC91369D}" srcOrd="0" destOrd="0" presId="urn:microsoft.com/office/officeart/2005/8/layout/hierarchy2"/>
    <dgm:cxn modelId="{D97697DB-7281-4F05-8025-CE630453FB17}" type="presParOf" srcId="{0B9624EC-830A-464F-A72C-F01CA47D9874}" destId="{253F4C03-5BF8-48EB-B3C6-8F85BFDCAB8E}" srcOrd="1" destOrd="0" presId="urn:microsoft.com/office/officeart/2005/8/layout/hierarchy2"/>
    <dgm:cxn modelId="{C0EF9E00-FDD6-4FE9-AC71-D5E5A5C024E6}" type="presParOf" srcId="{253F4C03-5BF8-48EB-B3C6-8F85BFDCAB8E}" destId="{2D5FA20D-0F94-4D5B-A29D-7E58EA328698}" srcOrd="0" destOrd="0" presId="urn:microsoft.com/office/officeart/2005/8/layout/hierarchy2"/>
    <dgm:cxn modelId="{97DB45B5-37F8-4456-A1AB-B6BFD0194B31}" type="presParOf" srcId="{253F4C03-5BF8-48EB-B3C6-8F85BFDCAB8E}" destId="{0164842D-A62F-406B-BDD5-C33E89B8CDE4}" srcOrd="1" destOrd="0" presId="urn:microsoft.com/office/officeart/2005/8/layout/hierarchy2"/>
    <dgm:cxn modelId="{F001605C-A79A-4BA7-AA2B-E4A0BA45A4B7}" type="presParOf" srcId="{0164842D-A62F-406B-BDD5-C33E89B8CDE4}" destId="{75F565D4-94F4-4E6F-9B39-DB3A70E102BE}" srcOrd="0" destOrd="0" presId="urn:microsoft.com/office/officeart/2005/8/layout/hierarchy2"/>
    <dgm:cxn modelId="{BB63909A-BCE8-46DF-9E06-536B99CCADF6}" type="presParOf" srcId="{75F565D4-94F4-4E6F-9B39-DB3A70E102BE}" destId="{83F50C6B-A36D-4132-8D56-DDC3D0F30824}" srcOrd="0" destOrd="0" presId="urn:microsoft.com/office/officeart/2005/8/layout/hierarchy2"/>
    <dgm:cxn modelId="{B0675299-EE2C-4427-AB73-E71050328B4B}" type="presParOf" srcId="{0164842D-A62F-406B-BDD5-C33E89B8CDE4}" destId="{59B9FE00-CCF0-46CF-9A62-6A8F593AB316}" srcOrd="1" destOrd="0" presId="urn:microsoft.com/office/officeart/2005/8/layout/hierarchy2"/>
    <dgm:cxn modelId="{4366A623-57FB-4BB4-A172-AB20B16E47F4}" type="presParOf" srcId="{59B9FE00-CCF0-46CF-9A62-6A8F593AB316}" destId="{ED246C9F-78C7-433A-ACAE-20B4BE377811}" srcOrd="0" destOrd="0" presId="urn:microsoft.com/office/officeart/2005/8/layout/hierarchy2"/>
    <dgm:cxn modelId="{AD9DF3F2-96B3-425B-99E9-FB19A6683471}" type="presParOf" srcId="{59B9FE00-CCF0-46CF-9A62-6A8F593AB316}" destId="{309F023D-5A95-4ED6-AB2F-DE40CABBAE22}" srcOrd="1" destOrd="0" presId="urn:microsoft.com/office/officeart/2005/8/layout/hierarchy2"/>
    <dgm:cxn modelId="{C7983CFE-08A2-44E4-BC3F-017B9B7FE386}" type="presParOf" srcId="{0B9624EC-830A-464F-A72C-F01CA47D9874}" destId="{A9581E3B-FCD1-44AB-A4BA-5EA155DE242C}" srcOrd="2" destOrd="0" presId="urn:microsoft.com/office/officeart/2005/8/layout/hierarchy2"/>
    <dgm:cxn modelId="{4BC18309-CF5D-4BE4-B6FC-D8BD4FB0CB94}" type="presParOf" srcId="{A9581E3B-FCD1-44AB-A4BA-5EA155DE242C}" destId="{FA150F23-B33D-4E32-ABBA-878A4FB6B0C9}" srcOrd="0" destOrd="0" presId="urn:microsoft.com/office/officeart/2005/8/layout/hierarchy2"/>
    <dgm:cxn modelId="{A514A20D-C9C1-433C-81A4-023ED1D26953}" type="presParOf" srcId="{0B9624EC-830A-464F-A72C-F01CA47D9874}" destId="{CF9BD561-7AD2-4819-B0EB-4A25A21C4083}" srcOrd="3" destOrd="0" presId="urn:microsoft.com/office/officeart/2005/8/layout/hierarchy2"/>
    <dgm:cxn modelId="{E1C821A8-E86C-47A3-AAA3-03BA6BCC3BF8}" type="presParOf" srcId="{CF9BD561-7AD2-4819-B0EB-4A25A21C4083}" destId="{0020CDA0-9A6F-48E4-B85F-E53E5BA53527}" srcOrd="0" destOrd="0" presId="urn:microsoft.com/office/officeart/2005/8/layout/hierarchy2"/>
    <dgm:cxn modelId="{36E35452-E6BD-402A-8827-6E7E1AE22562}" type="presParOf" srcId="{CF9BD561-7AD2-4819-B0EB-4A25A21C4083}" destId="{44DFC5D4-9DBB-4582-98C0-21A546DD743B}" srcOrd="1" destOrd="0" presId="urn:microsoft.com/office/officeart/2005/8/layout/hierarchy2"/>
    <dgm:cxn modelId="{F0786088-A171-4E21-AC15-4D7049C06C13}" type="presParOf" srcId="{44DFC5D4-9DBB-4582-98C0-21A546DD743B}" destId="{FB7E7ADE-84C5-4648-93DD-7DD3ED2BE4EF}" srcOrd="0" destOrd="0" presId="urn:microsoft.com/office/officeart/2005/8/layout/hierarchy2"/>
    <dgm:cxn modelId="{138C1835-FF1B-4B8F-90D9-06E00FF9CE7A}" type="presParOf" srcId="{FB7E7ADE-84C5-4648-93DD-7DD3ED2BE4EF}" destId="{52B14A59-CF07-45D5-ABD4-1FFAF97E47D0}" srcOrd="0" destOrd="0" presId="urn:microsoft.com/office/officeart/2005/8/layout/hierarchy2"/>
    <dgm:cxn modelId="{FF0885FA-7DE1-41BE-84C9-B86BA830E99F}" type="presParOf" srcId="{44DFC5D4-9DBB-4582-98C0-21A546DD743B}" destId="{FCA018CD-9567-4AE5-A22C-1293CC66F5CA}" srcOrd="1" destOrd="0" presId="urn:microsoft.com/office/officeart/2005/8/layout/hierarchy2"/>
    <dgm:cxn modelId="{ACDB279E-DD17-471C-81B1-12F942E50CF7}" type="presParOf" srcId="{FCA018CD-9567-4AE5-A22C-1293CC66F5CA}" destId="{F483AFDC-B7E3-4908-BE87-3E346156C6A3}" srcOrd="0" destOrd="0" presId="urn:microsoft.com/office/officeart/2005/8/layout/hierarchy2"/>
    <dgm:cxn modelId="{26A7B2F5-4380-492B-8FB3-9F571C678FAA}" type="presParOf" srcId="{FCA018CD-9567-4AE5-A22C-1293CC66F5CA}" destId="{24D9B602-7D2A-431D-B2CE-210ACD4E4AF7}" srcOrd="1" destOrd="0" presId="urn:microsoft.com/office/officeart/2005/8/layout/hierarchy2"/>
    <dgm:cxn modelId="{A157C31C-D4BD-44F4-9048-C2D3020A58AD}" type="presParOf" srcId="{0B9624EC-830A-464F-A72C-F01CA47D9874}" destId="{9C99964E-29D5-46E3-860C-835851CC23A6}" srcOrd="4" destOrd="0" presId="urn:microsoft.com/office/officeart/2005/8/layout/hierarchy2"/>
    <dgm:cxn modelId="{123E5C8E-53D9-4906-AAB5-C6C11C4F4C17}" type="presParOf" srcId="{9C99964E-29D5-46E3-860C-835851CC23A6}" destId="{E00A96B3-AC0B-469E-9593-27B32945F957}" srcOrd="0" destOrd="0" presId="urn:microsoft.com/office/officeart/2005/8/layout/hierarchy2"/>
    <dgm:cxn modelId="{DAF08648-E144-4671-90DB-FCE4B73511C9}" type="presParOf" srcId="{0B9624EC-830A-464F-A72C-F01CA47D9874}" destId="{11596F4D-D955-495B-AACC-B30A1AC5ADD1}" srcOrd="5" destOrd="0" presId="urn:microsoft.com/office/officeart/2005/8/layout/hierarchy2"/>
    <dgm:cxn modelId="{7AF754B4-69DC-480B-8AC3-02D3927348F4}" type="presParOf" srcId="{11596F4D-D955-495B-AACC-B30A1AC5ADD1}" destId="{53D13BC3-34B5-4B7A-97B9-CEFA78E3EBD5}" srcOrd="0" destOrd="0" presId="urn:microsoft.com/office/officeart/2005/8/layout/hierarchy2"/>
    <dgm:cxn modelId="{7D316A3C-2033-4947-94C5-E09EEF38BB77}" type="presParOf" srcId="{11596F4D-D955-495B-AACC-B30A1AC5ADD1}" destId="{6CE42327-5C28-4302-90D6-1637F2CD4B02}" srcOrd="1" destOrd="0" presId="urn:microsoft.com/office/officeart/2005/8/layout/hierarchy2"/>
    <dgm:cxn modelId="{C9248922-99F6-4275-8AE7-4360BAF1F2C5}" type="presParOf" srcId="{6CE42327-5C28-4302-90D6-1637F2CD4B02}" destId="{E317C7EE-A545-4B95-B826-F29AA83B805B}" srcOrd="0" destOrd="0" presId="urn:microsoft.com/office/officeart/2005/8/layout/hierarchy2"/>
    <dgm:cxn modelId="{3D095BB0-E14E-46B3-8C4A-3AA763C6170E}" type="presParOf" srcId="{E317C7EE-A545-4B95-B826-F29AA83B805B}" destId="{44374732-901A-41CE-96C9-C637FE296DF8}" srcOrd="0" destOrd="0" presId="urn:microsoft.com/office/officeart/2005/8/layout/hierarchy2"/>
    <dgm:cxn modelId="{E724F89C-BAD0-4A29-BC59-5D418CE96765}" type="presParOf" srcId="{6CE42327-5C28-4302-90D6-1637F2CD4B02}" destId="{4790BE35-C8C4-49C8-9C93-6C6F7CE77FFF}" srcOrd="1" destOrd="0" presId="urn:microsoft.com/office/officeart/2005/8/layout/hierarchy2"/>
    <dgm:cxn modelId="{4030F5A4-DDFF-489F-8B93-CE83841A939D}" type="presParOf" srcId="{4790BE35-C8C4-49C8-9C93-6C6F7CE77FFF}" destId="{3ECD6591-C324-413F-A81E-FAFC72B15DB8}" srcOrd="0" destOrd="0" presId="urn:microsoft.com/office/officeart/2005/8/layout/hierarchy2"/>
    <dgm:cxn modelId="{FEEFB9C5-75E6-4433-AB68-42A954A1D8A1}" type="presParOf" srcId="{4790BE35-C8C4-49C8-9C93-6C6F7CE77FFF}" destId="{22BF8D4C-1CA9-4FF8-A3AE-7057BC47F4C5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EDFC3CC3-2EDC-41A1-864E-B7016EB6856E}" type="doc">
      <dgm:prSet loTypeId="urn:microsoft.com/office/officeart/2005/8/layout/default" loCatId="list" qsTypeId="urn:microsoft.com/office/officeart/2005/8/quickstyle/simple3" qsCatId="simple" csTypeId="urn:microsoft.com/office/officeart/2005/8/colors/colorful1" csCatId="colorful" phldr="1"/>
      <dgm:spPr/>
      <dgm:t>
        <a:bodyPr/>
        <a:lstStyle/>
        <a:p>
          <a:endParaRPr lang="es-CO"/>
        </a:p>
      </dgm:t>
    </dgm:pt>
    <dgm:pt modelId="{DCA40610-C949-4472-A897-91DB21A348BC}">
      <dgm:prSet phldrT="[Texto]"/>
      <dgm:spPr/>
      <dgm:t>
        <a:bodyPr/>
        <a:lstStyle/>
        <a:p>
          <a:r>
            <a:rPr lang="es-CO"/>
            <a:t>Facilidad en el acceso a los insumos </a:t>
          </a:r>
        </a:p>
      </dgm:t>
    </dgm:pt>
    <dgm:pt modelId="{F267EE72-5A56-424B-BC09-05537C8D9FCD}" type="parTrans" cxnId="{50A7513F-1987-4FB7-A0CC-0F2D81B4D4B8}">
      <dgm:prSet/>
      <dgm:spPr/>
      <dgm:t>
        <a:bodyPr/>
        <a:lstStyle/>
        <a:p>
          <a:endParaRPr lang="es-CO"/>
        </a:p>
      </dgm:t>
    </dgm:pt>
    <dgm:pt modelId="{4BB3CDB9-8C6F-4681-9A5F-C15C14D63DC6}" type="sibTrans" cxnId="{50A7513F-1987-4FB7-A0CC-0F2D81B4D4B8}">
      <dgm:prSet/>
      <dgm:spPr/>
      <dgm:t>
        <a:bodyPr/>
        <a:lstStyle/>
        <a:p>
          <a:endParaRPr lang="es-CO"/>
        </a:p>
      </dgm:t>
    </dgm:pt>
    <dgm:pt modelId="{A2904211-8A58-4BE7-AA4A-9B22BEEAA1E8}">
      <dgm:prSet phldrT="[Texto]"/>
      <dgm:spPr/>
      <dgm:t>
        <a:bodyPr/>
        <a:lstStyle/>
        <a:p>
          <a:r>
            <a:rPr lang="es-CO"/>
            <a:t>Disminución del riesgo </a:t>
          </a:r>
        </a:p>
      </dgm:t>
    </dgm:pt>
    <dgm:pt modelId="{4D1A3074-C759-461C-9445-09E50DB136F3}" type="parTrans" cxnId="{16B35AAE-A7E8-403E-80F5-7B9C73B21836}">
      <dgm:prSet/>
      <dgm:spPr/>
      <dgm:t>
        <a:bodyPr/>
        <a:lstStyle/>
        <a:p>
          <a:endParaRPr lang="es-CO"/>
        </a:p>
      </dgm:t>
    </dgm:pt>
    <dgm:pt modelId="{CED69472-C737-4868-804A-5804E54CD71D}" type="sibTrans" cxnId="{16B35AAE-A7E8-403E-80F5-7B9C73B21836}">
      <dgm:prSet/>
      <dgm:spPr/>
      <dgm:t>
        <a:bodyPr/>
        <a:lstStyle/>
        <a:p>
          <a:endParaRPr lang="es-CO"/>
        </a:p>
      </dgm:t>
    </dgm:pt>
    <dgm:pt modelId="{5EDB677E-A529-45BF-9536-7F8FE68DD4CC}">
      <dgm:prSet phldrT="[Texto]"/>
      <dgm:spPr/>
      <dgm:t>
        <a:bodyPr/>
        <a:lstStyle/>
        <a:p>
          <a:r>
            <a:rPr lang="es-CO"/>
            <a:t>Mejor aprovechamiento de la maon de obra </a:t>
          </a:r>
        </a:p>
      </dgm:t>
    </dgm:pt>
    <dgm:pt modelId="{4902A601-767E-413E-BCAD-765A0EDE4B6C}" type="parTrans" cxnId="{E811D28B-6257-454A-B7AA-3E78D9E13A16}">
      <dgm:prSet/>
      <dgm:spPr/>
      <dgm:t>
        <a:bodyPr/>
        <a:lstStyle/>
        <a:p>
          <a:endParaRPr lang="es-CO"/>
        </a:p>
      </dgm:t>
    </dgm:pt>
    <dgm:pt modelId="{07254A90-EBD3-49DC-A8B8-75E175480F0E}" type="sibTrans" cxnId="{E811D28B-6257-454A-B7AA-3E78D9E13A16}">
      <dgm:prSet/>
      <dgm:spPr/>
      <dgm:t>
        <a:bodyPr/>
        <a:lstStyle/>
        <a:p>
          <a:endParaRPr lang="es-CO"/>
        </a:p>
      </dgm:t>
    </dgm:pt>
    <dgm:pt modelId="{790E40DE-17BF-46DA-8984-E17AB707C945}">
      <dgm:prSet phldrT="[Texto]"/>
      <dgm:spPr/>
      <dgm:t>
        <a:bodyPr/>
        <a:lstStyle/>
        <a:p>
          <a:r>
            <a:rPr lang="es-CO"/>
            <a:t>Mayor rentabilidad de producción </a:t>
          </a:r>
        </a:p>
      </dgm:t>
    </dgm:pt>
    <dgm:pt modelId="{035265AD-8C74-4135-B9E3-077F18003395}" type="parTrans" cxnId="{C6FB9CBD-E8FA-4906-80DF-3FC366F728E4}">
      <dgm:prSet/>
      <dgm:spPr/>
      <dgm:t>
        <a:bodyPr/>
        <a:lstStyle/>
        <a:p>
          <a:endParaRPr lang="es-CO"/>
        </a:p>
      </dgm:t>
    </dgm:pt>
    <dgm:pt modelId="{5E0E3EC5-9F09-436B-B1FB-52D31D842C45}" type="sibTrans" cxnId="{C6FB9CBD-E8FA-4906-80DF-3FC366F728E4}">
      <dgm:prSet/>
      <dgm:spPr/>
      <dgm:t>
        <a:bodyPr/>
        <a:lstStyle/>
        <a:p>
          <a:endParaRPr lang="es-CO"/>
        </a:p>
      </dgm:t>
    </dgm:pt>
    <dgm:pt modelId="{394C3258-3595-461F-B84F-3182F23ED249}">
      <dgm:prSet phldrT="[Texto]"/>
      <dgm:spPr/>
      <dgm:t>
        <a:bodyPr/>
        <a:lstStyle/>
        <a:p>
          <a:r>
            <a:rPr lang="es-CO"/>
            <a:t>Fortalecimiento en las relaciones comerciales </a:t>
          </a:r>
        </a:p>
      </dgm:t>
    </dgm:pt>
    <dgm:pt modelId="{CE6D6AC3-019B-4773-BCD6-51E22332AD01}" type="parTrans" cxnId="{EA89E0E4-48D3-49A2-85C3-BF155C1FF67E}">
      <dgm:prSet/>
      <dgm:spPr/>
      <dgm:t>
        <a:bodyPr/>
        <a:lstStyle/>
        <a:p>
          <a:endParaRPr lang="es-CO"/>
        </a:p>
      </dgm:t>
    </dgm:pt>
    <dgm:pt modelId="{D6484540-18D7-4453-89D0-68B3DA4DB6C1}" type="sibTrans" cxnId="{EA89E0E4-48D3-49A2-85C3-BF155C1FF67E}">
      <dgm:prSet/>
      <dgm:spPr/>
      <dgm:t>
        <a:bodyPr/>
        <a:lstStyle/>
        <a:p>
          <a:endParaRPr lang="es-CO"/>
        </a:p>
      </dgm:t>
    </dgm:pt>
    <dgm:pt modelId="{0167CE1D-18F1-4DE2-84AB-3E5765DD4716}" type="pres">
      <dgm:prSet presAssocID="{EDFC3CC3-2EDC-41A1-864E-B7016EB6856E}" presName="diagram" presStyleCnt="0">
        <dgm:presLayoutVars>
          <dgm:dir/>
          <dgm:resizeHandles val="exact"/>
        </dgm:presLayoutVars>
      </dgm:prSet>
      <dgm:spPr/>
    </dgm:pt>
    <dgm:pt modelId="{4D56BDA4-81B2-4001-93B0-AC39EB67DDDA}" type="pres">
      <dgm:prSet presAssocID="{DCA40610-C949-4472-A897-91DB21A348BC}" presName="node" presStyleLbl="node1" presStyleIdx="0" presStyleCnt="5">
        <dgm:presLayoutVars>
          <dgm:bulletEnabled val="1"/>
        </dgm:presLayoutVars>
      </dgm:prSet>
      <dgm:spPr/>
    </dgm:pt>
    <dgm:pt modelId="{B1B93238-83F9-4738-94BF-3A6E4F73D1D6}" type="pres">
      <dgm:prSet presAssocID="{4BB3CDB9-8C6F-4681-9A5F-C15C14D63DC6}" presName="sibTrans" presStyleCnt="0"/>
      <dgm:spPr/>
    </dgm:pt>
    <dgm:pt modelId="{B7709161-A2FA-4E34-AA77-821E58B8FC0F}" type="pres">
      <dgm:prSet presAssocID="{A2904211-8A58-4BE7-AA4A-9B22BEEAA1E8}" presName="node" presStyleLbl="node1" presStyleIdx="1" presStyleCnt="5">
        <dgm:presLayoutVars>
          <dgm:bulletEnabled val="1"/>
        </dgm:presLayoutVars>
      </dgm:prSet>
      <dgm:spPr/>
    </dgm:pt>
    <dgm:pt modelId="{9F36C409-A33E-463D-BCDB-36DABEB97EF4}" type="pres">
      <dgm:prSet presAssocID="{CED69472-C737-4868-804A-5804E54CD71D}" presName="sibTrans" presStyleCnt="0"/>
      <dgm:spPr/>
    </dgm:pt>
    <dgm:pt modelId="{DB7D88AC-92DC-4E3A-A641-7D5BF8BF6961}" type="pres">
      <dgm:prSet presAssocID="{5EDB677E-A529-45BF-9536-7F8FE68DD4CC}" presName="node" presStyleLbl="node1" presStyleIdx="2" presStyleCnt="5">
        <dgm:presLayoutVars>
          <dgm:bulletEnabled val="1"/>
        </dgm:presLayoutVars>
      </dgm:prSet>
      <dgm:spPr/>
    </dgm:pt>
    <dgm:pt modelId="{AAFEA54E-D5B7-481F-9BFC-A7678CF59E06}" type="pres">
      <dgm:prSet presAssocID="{07254A90-EBD3-49DC-A8B8-75E175480F0E}" presName="sibTrans" presStyleCnt="0"/>
      <dgm:spPr/>
    </dgm:pt>
    <dgm:pt modelId="{17F9748F-F393-4C2B-8162-477F2B642899}" type="pres">
      <dgm:prSet presAssocID="{790E40DE-17BF-46DA-8984-E17AB707C945}" presName="node" presStyleLbl="node1" presStyleIdx="3" presStyleCnt="5">
        <dgm:presLayoutVars>
          <dgm:bulletEnabled val="1"/>
        </dgm:presLayoutVars>
      </dgm:prSet>
      <dgm:spPr/>
    </dgm:pt>
    <dgm:pt modelId="{7FB12322-27E7-4456-A587-EA81C0839958}" type="pres">
      <dgm:prSet presAssocID="{5E0E3EC5-9F09-436B-B1FB-52D31D842C45}" presName="sibTrans" presStyleCnt="0"/>
      <dgm:spPr/>
    </dgm:pt>
    <dgm:pt modelId="{AC720FA6-C8D6-43E0-8481-CB372F659450}" type="pres">
      <dgm:prSet presAssocID="{394C3258-3595-461F-B84F-3182F23ED249}" presName="node" presStyleLbl="node1" presStyleIdx="4" presStyleCnt="5">
        <dgm:presLayoutVars>
          <dgm:bulletEnabled val="1"/>
        </dgm:presLayoutVars>
      </dgm:prSet>
      <dgm:spPr/>
    </dgm:pt>
  </dgm:ptLst>
  <dgm:cxnLst>
    <dgm:cxn modelId="{3B885C07-EEF1-490D-B3E4-83F923A94D6B}" type="presOf" srcId="{394C3258-3595-461F-B84F-3182F23ED249}" destId="{AC720FA6-C8D6-43E0-8481-CB372F659450}" srcOrd="0" destOrd="0" presId="urn:microsoft.com/office/officeart/2005/8/layout/default"/>
    <dgm:cxn modelId="{DD69771F-4DEA-4C1C-A1D4-9B13C50D168A}" type="presOf" srcId="{790E40DE-17BF-46DA-8984-E17AB707C945}" destId="{17F9748F-F393-4C2B-8162-477F2B642899}" srcOrd="0" destOrd="0" presId="urn:microsoft.com/office/officeart/2005/8/layout/default"/>
    <dgm:cxn modelId="{50A7513F-1987-4FB7-A0CC-0F2D81B4D4B8}" srcId="{EDFC3CC3-2EDC-41A1-864E-B7016EB6856E}" destId="{DCA40610-C949-4472-A897-91DB21A348BC}" srcOrd="0" destOrd="0" parTransId="{F267EE72-5A56-424B-BC09-05537C8D9FCD}" sibTransId="{4BB3CDB9-8C6F-4681-9A5F-C15C14D63DC6}"/>
    <dgm:cxn modelId="{A94CEF6B-B2A9-4B88-B1C8-BD377546F151}" type="presOf" srcId="{A2904211-8A58-4BE7-AA4A-9B22BEEAA1E8}" destId="{B7709161-A2FA-4E34-AA77-821E58B8FC0F}" srcOrd="0" destOrd="0" presId="urn:microsoft.com/office/officeart/2005/8/layout/default"/>
    <dgm:cxn modelId="{C7D6897A-80AC-43B3-A0B6-248D7A5C7EC3}" type="presOf" srcId="{5EDB677E-A529-45BF-9536-7F8FE68DD4CC}" destId="{DB7D88AC-92DC-4E3A-A641-7D5BF8BF6961}" srcOrd="0" destOrd="0" presId="urn:microsoft.com/office/officeart/2005/8/layout/default"/>
    <dgm:cxn modelId="{E811D28B-6257-454A-B7AA-3E78D9E13A16}" srcId="{EDFC3CC3-2EDC-41A1-864E-B7016EB6856E}" destId="{5EDB677E-A529-45BF-9536-7F8FE68DD4CC}" srcOrd="2" destOrd="0" parTransId="{4902A601-767E-413E-BCAD-765A0EDE4B6C}" sibTransId="{07254A90-EBD3-49DC-A8B8-75E175480F0E}"/>
    <dgm:cxn modelId="{AC222090-E2E1-49FB-9D88-31D324DA82B2}" type="presOf" srcId="{EDFC3CC3-2EDC-41A1-864E-B7016EB6856E}" destId="{0167CE1D-18F1-4DE2-84AB-3E5765DD4716}" srcOrd="0" destOrd="0" presId="urn:microsoft.com/office/officeart/2005/8/layout/default"/>
    <dgm:cxn modelId="{16B35AAE-A7E8-403E-80F5-7B9C73B21836}" srcId="{EDFC3CC3-2EDC-41A1-864E-B7016EB6856E}" destId="{A2904211-8A58-4BE7-AA4A-9B22BEEAA1E8}" srcOrd="1" destOrd="0" parTransId="{4D1A3074-C759-461C-9445-09E50DB136F3}" sibTransId="{CED69472-C737-4868-804A-5804E54CD71D}"/>
    <dgm:cxn modelId="{C6FB9CBD-E8FA-4906-80DF-3FC366F728E4}" srcId="{EDFC3CC3-2EDC-41A1-864E-B7016EB6856E}" destId="{790E40DE-17BF-46DA-8984-E17AB707C945}" srcOrd="3" destOrd="0" parTransId="{035265AD-8C74-4135-B9E3-077F18003395}" sibTransId="{5E0E3EC5-9F09-436B-B1FB-52D31D842C45}"/>
    <dgm:cxn modelId="{A4E05CC9-92E2-4BE4-87F2-59F1977C9B74}" type="presOf" srcId="{DCA40610-C949-4472-A897-91DB21A348BC}" destId="{4D56BDA4-81B2-4001-93B0-AC39EB67DDDA}" srcOrd="0" destOrd="0" presId="urn:microsoft.com/office/officeart/2005/8/layout/default"/>
    <dgm:cxn modelId="{EA89E0E4-48D3-49A2-85C3-BF155C1FF67E}" srcId="{EDFC3CC3-2EDC-41A1-864E-B7016EB6856E}" destId="{394C3258-3595-461F-B84F-3182F23ED249}" srcOrd="4" destOrd="0" parTransId="{CE6D6AC3-019B-4773-BCD6-51E22332AD01}" sibTransId="{D6484540-18D7-4453-89D0-68B3DA4DB6C1}"/>
    <dgm:cxn modelId="{19732478-F9A3-45A0-A996-A5CA34C5111F}" type="presParOf" srcId="{0167CE1D-18F1-4DE2-84AB-3E5765DD4716}" destId="{4D56BDA4-81B2-4001-93B0-AC39EB67DDDA}" srcOrd="0" destOrd="0" presId="urn:microsoft.com/office/officeart/2005/8/layout/default"/>
    <dgm:cxn modelId="{8C8914BE-4C04-46CE-B4CB-0DD546E4CE08}" type="presParOf" srcId="{0167CE1D-18F1-4DE2-84AB-3E5765DD4716}" destId="{B1B93238-83F9-4738-94BF-3A6E4F73D1D6}" srcOrd="1" destOrd="0" presId="urn:microsoft.com/office/officeart/2005/8/layout/default"/>
    <dgm:cxn modelId="{176268EC-3935-4604-990A-446A55C3D894}" type="presParOf" srcId="{0167CE1D-18F1-4DE2-84AB-3E5765DD4716}" destId="{B7709161-A2FA-4E34-AA77-821E58B8FC0F}" srcOrd="2" destOrd="0" presId="urn:microsoft.com/office/officeart/2005/8/layout/default"/>
    <dgm:cxn modelId="{63377A25-3E2B-47ED-B1D0-526613FA5C23}" type="presParOf" srcId="{0167CE1D-18F1-4DE2-84AB-3E5765DD4716}" destId="{9F36C409-A33E-463D-BCDB-36DABEB97EF4}" srcOrd="3" destOrd="0" presId="urn:microsoft.com/office/officeart/2005/8/layout/default"/>
    <dgm:cxn modelId="{BF454C4D-4978-420D-BCA8-9AD55908D8F0}" type="presParOf" srcId="{0167CE1D-18F1-4DE2-84AB-3E5765DD4716}" destId="{DB7D88AC-92DC-4E3A-A641-7D5BF8BF6961}" srcOrd="4" destOrd="0" presId="urn:microsoft.com/office/officeart/2005/8/layout/default"/>
    <dgm:cxn modelId="{A7B92599-22BA-4BD6-8E31-A3DA4A16A155}" type="presParOf" srcId="{0167CE1D-18F1-4DE2-84AB-3E5765DD4716}" destId="{AAFEA54E-D5B7-481F-9BFC-A7678CF59E06}" srcOrd="5" destOrd="0" presId="urn:microsoft.com/office/officeart/2005/8/layout/default"/>
    <dgm:cxn modelId="{AB10A202-4323-4169-8B9F-7555DB4083A3}" type="presParOf" srcId="{0167CE1D-18F1-4DE2-84AB-3E5765DD4716}" destId="{17F9748F-F393-4C2B-8162-477F2B642899}" srcOrd="6" destOrd="0" presId="urn:microsoft.com/office/officeart/2005/8/layout/default"/>
    <dgm:cxn modelId="{F52AB6DA-CD13-44D4-85BF-D8723C806789}" type="presParOf" srcId="{0167CE1D-18F1-4DE2-84AB-3E5765DD4716}" destId="{7FB12322-27E7-4456-A587-EA81C0839958}" srcOrd="7" destOrd="0" presId="urn:microsoft.com/office/officeart/2005/8/layout/default"/>
    <dgm:cxn modelId="{EFBBD623-DA76-4018-BE0A-2E7A36E36A21}" type="presParOf" srcId="{0167CE1D-18F1-4DE2-84AB-3E5765DD4716}" destId="{AC720FA6-C8D6-43E0-8481-CB372F659450}" srcOrd="8" destOrd="0" presId="urn:microsoft.com/office/officeart/2005/8/layout/default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188050F9-4B4F-4AEB-8061-A3FBB1D57E8B}" type="doc">
      <dgm:prSet loTypeId="urn:microsoft.com/office/officeart/2005/8/layout/cycle7" loCatId="cycle" qsTypeId="urn:microsoft.com/office/officeart/2005/8/quickstyle/simple1" qsCatId="simple" csTypeId="urn:microsoft.com/office/officeart/2005/8/colors/colorful4" csCatId="colorful" phldr="1"/>
      <dgm:spPr/>
      <dgm:t>
        <a:bodyPr/>
        <a:lstStyle/>
        <a:p>
          <a:endParaRPr lang="es-CO"/>
        </a:p>
      </dgm:t>
    </dgm:pt>
    <dgm:pt modelId="{35D90314-6CE0-418D-AB39-B01848C2D323}">
      <dgm:prSet phldrT="[Texto]"/>
      <dgm:spPr/>
      <dgm:t>
        <a:bodyPr/>
        <a:lstStyle/>
        <a:p>
          <a:r>
            <a:rPr lang="es-CO"/>
            <a:t>Finca </a:t>
          </a:r>
        </a:p>
      </dgm:t>
    </dgm:pt>
    <dgm:pt modelId="{9FCACCB7-9AA5-4907-BF19-58FBD548F527}" type="parTrans" cxnId="{21F91E60-1401-41F3-B63D-2A553A597FA3}">
      <dgm:prSet/>
      <dgm:spPr/>
      <dgm:t>
        <a:bodyPr/>
        <a:lstStyle/>
        <a:p>
          <a:endParaRPr lang="es-CO"/>
        </a:p>
      </dgm:t>
    </dgm:pt>
    <dgm:pt modelId="{13120633-A95A-44C3-AC1F-BCD56FDD2C0D}" type="sibTrans" cxnId="{21F91E60-1401-41F3-B63D-2A553A597FA3}">
      <dgm:prSet/>
      <dgm:spPr/>
      <dgm:t>
        <a:bodyPr/>
        <a:lstStyle/>
        <a:p>
          <a:endParaRPr lang="es-CO"/>
        </a:p>
      </dgm:t>
    </dgm:pt>
    <dgm:pt modelId="{EB71CE6E-F7B5-4CED-B2A7-FAE78D4C1E2B}">
      <dgm:prSet phldrT="[Texto]"/>
      <dgm:spPr/>
      <dgm:t>
        <a:bodyPr/>
        <a:lstStyle/>
        <a:p>
          <a:r>
            <a:rPr lang="es-CO"/>
            <a:t>Fabrica </a:t>
          </a:r>
        </a:p>
      </dgm:t>
    </dgm:pt>
    <dgm:pt modelId="{21D6FC3F-87E3-4A1B-B60E-10A953C6A85A}" type="parTrans" cxnId="{54EBE9B2-34A9-4DFA-A26D-FD75FCB5F5C9}">
      <dgm:prSet/>
      <dgm:spPr/>
      <dgm:t>
        <a:bodyPr/>
        <a:lstStyle/>
        <a:p>
          <a:endParaRPr lang="es-CO"/>
        </a:p>
      </dgm:t>
    </dgm:pt>
    <dgm:pt modelId="{479C9F24-03EE-41AC-B1FE-FE1EBC872D4E}" type="sibTrans" cxnId="{54EBE9B2-34A9-4DFA-A26D-FD75FCB5F5C9}">
      <dgm:prSet/>
      <dgm:spPr/>
      <dgm:t>
        <a:bodyPr/>
        <a:lstStyle/>
        <a:p>
          <a:endParaRPr lang="es-CO"/>
        </a:p>
      </dgm:t>
    </dgm:pt>
    <dgm:pt modelId="{29A05883-57EA-40A9-A4DD-3D7DF5941407}">
      <dgm:prSet phldrT="[Texto]"/>
      <dgm:spPr/>
      <dgm:t>
        <a:bodyPr/>
        <a:lstStyle/>
        <a:p>
          <a:r>
            <a:rPr lang="es-CO"/>
            <a:t>Consumidor final </a:t>
          </a:r>
        </a:p>
      </dgm:t>
    </dgm:pt>
    <dgm:pt modelId="{B62CDB9A-D3D2-4742-999C-33035FC5D320}" type="parTrans" cxnId="{FE0A16FE-0959-45B7-A508-08222DEFB2AF}">
      <dgm:prSet/>
      <dgm:spPr/>
      <dgm:t>
        <a:bodyPr/>
        <a:lstStyle/>
        <a:p>
          <a:endParaRPr lang="es-CO"/>
        </a:p>
      </dgm:t>
    </dgm:pt>
    <dgm:pt modelId="{2323369E-ADE1-48B6-A15A-ACDBE7BB5DE8}" type="sibTrans" cxnId="{FE0A16FE-0959-45B7-A508-08222DEFB2AF}">
      <dgm:prSet/>
      <dgm:spPr/>
      <dgm:t>
        <a:bodyPr/>
        <a:lstStyle/>
        <a:p>
          <a:endParaRPr lang="es-CO"/>
        </a:p>
      </dgm:t>
    </dgm:pt>
    <dgm:pt modelId="{07E77292-8331-494D-AF12-5C23C3055A2E}" type="pres">
      <dgm:prSet presAssocID="{188050F9-4B4F-4AEB-8061-A3FBB1D57E8B}" presName="Name0" presStyleCnt="0">
        <dgm:presLayoutVars>
          <dgm:dir/>
          <dgm:resizeHandles val="exact"/>
        </dgm:presLayoutVars>
      </dgm:prSet>
      <dgm:spPr/>
    </dgm:pt>
    <dgm:pt modelId="{3EE79E5D-F084-4E67-80A5-F1564D62B28B}" type="pres">
      <dgm:prSet presAssocID="{35D90314-6CE0-418D-AB39-B01848C2D323}" presName="node" presStyleLbl="node1" presStyleIdx="0" presStyleCnt="3">
        <dgm:presLayoutVars>
          <dgm:bulletEnabled val="1"/>
        </dgm:presLayoutVars>
      </dgm:prSet>
      <dgm:spPr/>
    </dgm:pt>
    <dgm:pt modelId="{7853032F-3243-41F2-8323-87EEDDAF5C6A}" type="pres">
      <dgm:prSet presAssocID="{13120633-A95A-44C3-AC1F-BCD56FDD2C0D}" presName="sibTrans" presStyleLbl="sibTrans2D1" presStyleIdx="0" presStyleCnt="3"/>
      <dgm:spPr/>
    </dgm:pt>
    <dgm:pt modelId="{461BA4F5-EEBC-46D5-9645-CF74F6726232}" type="pres">
      <dgm:prSet presAssocID="{13120633-A95A-44C3-AC1F-BCD56FDD2C0D}" presName="connectorText" presStyleLbl="sibTrans2D1" presStyleIdx="0" presStyleCnt="3"/>
      <dgm:spPr/>
    </dgm:pt>
    <dgm:pt modelId="{375EFBC2-BB28-4F5B-9AC4-5106869B675C}" type="pres">
      <dgm:prSet presAssocID="{EB71CE6E-F7B5-4CED-B2A7-FAE78D4C1E2B}" presName="node" presStyleLbl="node1" presStyleIdx="1" presStyleCnt="3">
        <dgm:presLayoutVars>
          <dgm:bulletEnabled val="1"/>
        </dgm:presLayoutVars>
      </dgm:prSet>
      <dgm:spPr/>
    </dgm:pt>
    <dgm:pt modelId="{58D75F1D-2FED-481D-BB5C-3448F342D10B}" type="pres">
      <dgm:prSet presAssocID="{479C9F24-03EE-41AC-B1FE-FE1EBC872D4E}" presName="sibTrans" presStyleLbl="sibTrans2D1" presStyleIdx="1" presStyleCnt="3"/>
      <dgm:spPr/>
    </dgm:pt>
    <dgm:pt modelId="{E474A800-A5DF-4D64-99BE-6337335932FF}" type="pres">
      <dgm:prSet presAssocID="{479C9F24-03EE-41AC-B1FE-FE1EBC872D4E}" presName="connectorText" presStyleLbl="sibTrans2D1" presStyleIdx="1" presStyleCnt="3"/>
      <dgm:spPr/>
    </dgm:pt>
    <dgm:pt modelId="{F58A5A0F-0450-4D65-BAFD-57611DAA5527}" type="pres">
      <dgm:prSet presAssocID="{29A05883-57EA-40A9-A4DD-3D7DF5941407}" presName="node" presStyleLbl="node1" presStyleIdx="2" presStyleCnt="3">
        <dgm:presLayoutVars>
          <dgm:bulletEnabled val="1"/>
        </dgm:presLayoutVars>
      </dgm:prSet>
      <dgm:spPr/>
    </dgm:pt>
    <dgm:pt modelId="{ED4C0088-1650-4C5F-9A30-45443B035010}" type="pres">
      <dgm:prSet presAssocID="{2323369E-ADE1-48B6-A15A-ACDBE7BB5DE8}" presName="sibTrans" presStyleLbl="sibTrans2D1" presStyleIdx="2" presStyleCnt="3"/>
      <dgm:spPr/>
    </dgm:pt>
    <dgm:pt modelId="{1E5DC20B-2C73-4EB9-A79C-F33604FAD32F}" type="pres">
      <dgm:prSet presAssocID="{2323369E-ADE1-48B6-A15A-ACDBE7BB5DE8}" presName="connectorText" presStyleLbl="sibTrans2D1" presStyleIdx="2" presStyleCnt="3"/>
      <dgm:spPr/>
    </dgm:pt>
  </dgm:ptLst>
  <dgm:cxnLst>
    <dgm:cxn modelId="{47FEBD11-5DF0-4F07-9369-8B3BB7706567}" type="presOf" srcId="{2323369E-ADE1-48B6-A15A-ACDBE7BB5DE8}" destId="{ED4C0088-1650-4C5F-9A30-45443B035010}" srcOrd="0" destOrd="0" presId="urn:microsoft.com/office/officeart/2005/8/layout/cycle7"/>
    <dgm:cxn modelId="{FFAB533F-AC86-4CF6-9E30-AD5CA0A0AD67}" type="presOf" srcId="{479C9F24-03EE-41AC-B1FE-FE1EBC872D4E}" destId="{58D75F1D-2FED-481D-BB5C-3448F342D10B}" srcOrd="0" destOrd="0" presId="urn:microsoft.com/office/officeart/2005/8/layout/cycle7"/>
    <dgm:cxn modelId="{21F91E60-1401-41F3-B63D-2A553A597FA3}" srcId="{188050F9-4B4F-4AEB-8061-A3FBB1D57E8B}" destId="{35D90314-6CE0-418D-AB39-B01848C2D323}" srcOrd="0" destOrd="0" parTransId="{9FCACCB7-9AA5-4907-BF19-58FBD548F527}" sibTransId="{13120633-A95A-44C3-AC1F-BCD56FDD2C0D}"/>
    <dgm:cxn modelId="{1133E667-DD2E-4D1B-BF14-AC25311CF709}" type="presOf" srcId="{2323369E-ADE1-48B6-A15A-ACDBE7BB5DE8}" destId="{1E5DC20B-2C73-4EB9-A79C-F33604FAD32F}" srcOrd="1" destOrd="0" presId="urn:microsoft.com/office/officeart/2005/8/layout/cycle7"/>
    <dgm:cxn modelId="{2A026079-8F1C-45DB-ABD5-42A1BDCAC5F7}" type="presOf" srcId="{13120633-A95A-44C3-AC1F-BCD56FDD2C0D}" destId="{461BA4F5-EEBC-46D5-9645-CF74F6726232}" srcOrd="1" destOrd="0" presId="urn:microsoft.com/office/officeart/2005/8/layout/cycle7"/>
    <dgm:cxn modelId="{7D60555A-019C-439E-9C99-0800A0BDE263}" type="presOf" srcId="{13120633-A95A-44C3-AC1F-BCD56FDD2C0D}" destId="{7853032F-3243-41F2-8323-87EEDDAF5C6A}" srcOrd="0" destOrd="0" presId="urn:microsoft.com/office/officeart/2005/8/layout/cycle7"/>
    <dgm:cxn modelId="{A325F7A5-0DAA-4CD5-A974-196B64BBE0C5}" type="presOf" srcId="{479C9F24-03EE-41AC-B1FE-FE1EBC872D4E}" destId="{E474A800-A5DF-4D64-99BE-6337335932FF}" srcOrd="1" destOrd="0" presId="urn:microsoft.com/office/officeart/2005/8/layout/cycle7"/>
    <dgm:cxn modelId="{54EBE9B2-34A9-4DFA-A26D-FD75FCB5F5C9}" srcId="{188050F9-4B4F-4AEB-8061-A3FBB1D57E8B}" destId="{EB71CE6E-F7B5-4CED-B2A7-FAE78D4C1E2B}" srcOrd="1" destOrd="0" parTransId="{21D6FC3F-87E3-4A1B-B60E-10A953C6A85A}" sibTransId="{479C9F24-03EE-41AC-B1FE-FE1EBC872D4E}"/>
    <dgm:cxn modelId="{077D4CBF-0195-478F-9723-063353B624F0}" type="presOf" srcId="{35D90314-6CE0-418D-AB39-B01848C2D323}" destId="{3EE79E5D-F084-4E67-80A5-F1564D62B28B}" srcOrd="0" destOrd="0" presId="urn:microsoft.com/office/officeart/2005/8/layout/cycle7"/>
    <dgm:cxn modelId="{5CC865D3-02CB-41F9-9CEA-DF29CEB156FE}" type="presOf" srcId="{188050F9-4B4F-4AEB-8061-A3FBB1D57E8B}" destId="{07E77292-8331-494D-AF12-5C23C3055A2E}" srcOrd="0" destOrd="0" presId="urn:microsoft.com/office/officeart/2005/8/layout/cycle7"/>
    <dgm:cxn modelId="{6A5904D9-1618-4C01-B4D3-5A78BFA52E04}" type="presOf" srcId="{EB71CE6E-F7B5-4CED-B2A7-FAE78D4C1E2B}" destId="{375EFBC2-BB28-4F5B-9AC4-5106869B675C}" srcOrd="0" destOrd="0" presId="urn:microsoft.com/office/officeart/2005/8/layout/cycle7"/>
    <dgm:cxn modelId="{D0C170EE-D834-43C7-A732-17AC56A9E0B0}" type="presOf" srcId="{29A05883-57EA-40A9-A4DD-3D7DF5941407}" destId="{F58A5A0F-0450-4D65-BAFD-57611DAA5527}" srcOrd="0" destOrd="0" presId="urn:microsoft.com/office/officeart/2005/8/layout/cycle7"/>
    <dgm:cxn modelId="{FE0A16FE-0959-45B7-A508-08222DEFB2AF}" srcId="{188050F9-4B4F-4AEB-8061-A3FBB1D57E8B}" destId="{29A05883-57EA-40A9-A4DD-3D7DF5941407}" srcOrd="2" destOrd="0" parTransId="{B62CDB9A-D3D2-4742-999C-33035FC5D320}" sibTransId="{2323369E-ADE1-48B6-A15A-ACDBE7BB5DE8}"/>
    <dgm:cxn modelId="{1BA98D23-98D4-49F2-971A-CCD4D893E035}" type="presParOf" srcId="{07E77292-8331-494D-AF12-5C23C3055A2E}" destId="{3EE79E5D-F084-4E67-80A5-F1564D62B28B}" srcOrd="0" destOrd="0" presId="urn:microsoft.com/office/officeart/2005/8/layout/cycle7"/>
    <dgm:cxn modelId="{CF294654-7AEF-4E2F-870D-56D5ABD6E78F}" type="presParOf" srcId="{07E77292-8331-494D-AF12-5C23C3055A2E}" destId="{7853032F-3243-41F2-8323-87EEDDAF5C6A}" srcOrd="1" destOrd="0" presId="urn:microsoft.com/office/officeart/2005/8/layout/cycle7"/>
    <dgm:cxn modelId="{CF58C822-9A1D-4F38-8278-8F0971A4153A}" type="presParOf" srcId="{7853032F-3243-41F2-8323-87EEDDAF5C6A}" destId="{461BA4F5-EEBC-46D5-9645-CF74F6726232}" srcOrd="0" destOrd="0" presId="urn:microsoft.com/office/officeart/2005/8/layout/cycle7"/>
    <dgm:cxn modelId="{A4B9EAC8-BEBF-41EF-958D-B358384E50E5}" type="presParOf" srcId="{07E77292-8331-494D-AF12-5C23C3055A2E}" destId="{375EFBC2-BB28-4F5B-9AC4-5106869B675C}" srcOrd="2" destOrd="0" presId="urn:microsoft.com/office/officeart/2005/8/layout/cycle7"/>
    <dgm:cxn modelId="{FC66B07A-B53C-48B1-92C3-52F9B07E256A}" type="presParOf" srcId="{07E77292-8331-494D-AF12-5C23C3055A2E}" destId="{58D75F1D-2FED-481D-BB5C-3448F342D10B}" srcOrd="3" destOrd="0" presId="urn:microsoft.com/office/officeart/2005/8/layout/cycle7"/>
    <dgm:cxn modelId="{EDCD486D-6F1A-4D27-ACE8-E2C77870EE68}" type="presParOf" srcId="{58D75F1D-2FED-481D-BB5C-3448F342D10B}" destId="{E474A800-A5DF-4D64-99BE-6337335932FF}" srcOrd="0" destOrd="0" presId="urn:microsoft.com/office/officeart/2005/8/layout/cycle7"/>
    <dgm:cxn modelId="{9628651B-8ED4-4279-8E8A-A2F4B2ACD871}" type="presParOf" srcId="{07E77292-8331-494D-AF12-5C23C3055A2E}" destId="{F58A5A0F-0450-4D65-BAFD-57611DAA5527}" srcOrd="4" destOrd="0" presId="urn:microsoft.com/office/officeart/2005/8/layout/cycle7"/>
    <dgm:cxn modelId="{520A5B83-C472-476F-823B-DC578CD3AC7B}" type="presParOf" srcId="{07E77292-8331-494D-AF12-5C23C3055A2E}" destId="{ED4C0088-1650-4C5F-9A30-45443B035010}" srcOrd="5" destOrd="0" presId="urn:microsoft.com/office/officeart/2005/8/layout/cycle7"/>
    <dgm:cxn modelId="{04C6E0DB-83CE-4B69-BC5F-D118B7B2F6B8}" type="presParOf" srcId="{ED4C0088-1650-4C5F-9A30-45443B035010}" destId="{1E5DC20B-2C73-4EB9-A79C-F33604FAD32F}" srcOrd="0" destOrd="0" presId="urn:microsoft.com/office/officeart/2005/8/layout/cycle7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A6E6832-5DE0-4B91-969C-45E5C16075F2}">
      <dsp:nvSpPr>
        <dsp:cNvPr id="0" name=""/>
        <dsp:cNvSpPr/>
      </dsp:nvSpPr>
      <dsp:spPr>
        <a:xfrm>
          <a:off x="4245" y="370995"/>
          <a:ext cx="1316049" cy="789629"/>
        </a:xfrm>
        <a:prstGeom prst="roundRect">
          <a:avLst>
            <a:gd name="adj" fmla="val 10000"/>
          </a:avLst>
        </a:prstGeom>
        <a:solidFill>
          <a:schemeClr val="accent1">
            <a:shade val="5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300" kern="1200"/>
            <a:t>Insumos </a:t>
          </a:r>
        </a:p>
      </dsp:txBody>
      <dsp:txXfrm>
        <a:off x="27372" y="394122"/>
        <a:ext cx="1269795" cy="743375"/>
      </dsp:txXfrm>
    </dsp:sp>
    <dsp:sp modelId="{CA7836C3-C80F-42AD-A377-0968B1105D30}">
      <dsp:nvSpPr>
        <dsp:cNvPr id="0" name=""/>
        <dsp:cNvSpPr/>
      </dsp:nvSpPr>
      <dsp:spPr>
        <a:xfrm>
          <a:off x="1451900" y="602619"/>
          <a:ext cx="279002" cy="3263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shade val="9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100" kern="1200"/>
        </a:p>
      </dsp:txBody>
      <dsp:txXfrm>
        <a:off x="1451900" y="667895"/>
        <a:ext cx="195301" cy="195828"/>
      </dsp:txXfrm>
    </dsp:sp>
    <dsp:sp modelId="{B602707C-192F-4210-B4E4-C4CF3B5448FA}">
      <dsp:nvSpPr>
        <dsp:cNvPr id="0" name=""/>
        <dsp:cNvSpPr/>
      </dsp:nvSpPr>
      <dsp:spPr>
        <a:xfrm>
          <a:off x="1846715" y="370995"/>
          <a:ext cx="1316049" cy="789629"/>
        </a:xfrm>
        <a:prstGeom prst="roundRect">
          <a:avLst>
            <a:gd name="adj" fmla="val 10000"/>
          </a:avLst>
        </a:prstGeom>
        <a:solidFill>
          <a:schemeClr val="accent1">
            <a:shade val="50000"/>
            <a:hueOff val="160997"/>
            <a:satOff val="-3921"/>
            <a:lumOff val="17158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300" kern="1200"/>
            <a:t>Producción </a:t>
          </a:r>
        </a:p>
      </dsp:txBody>
      <dsp:txXfrm>
        <a:off x="1869842" y="394122"/>
        <a:ext cx="1269795" cy="743375"/>
      </dsp:txXfrm>
    </dsp:sp>
    <dsp:sp modelId="{B22AD468-0F33-4DA2-91E0-128B674F28CA}">
      <dsp:nvSpPr>
        <dsp:cNvPr id="0" name=""/>
        <dsp:cNvSpPr/>
      </dsp:nvSpPr>
      <dsp:spPr>
        <a:xfrm rot="61755">
          <a:off x="3298521" y="619466"/>
          <a:ext cx="287898" cy="3263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shade val="90000"/>
            <a:hueOff val="207713"/>
            <a:satOff val="-4436"/>
            <a:lumOff val="16555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100" kern="1200"/>
        </a:p>
      </dsp:txBody>
      <dsp:txXfrm>
        <a:off x="3298528" y="683966"/>
        <a:ext cx="201529" cy="195828"/>
      </dsp:txXfrm>
    </dsp:sp>
    <dsp:sp modelId="{72806583-BC42-4167-9872-DC61EB45A908}">
      <dsp:nvSpPr>
        <dsp:cNvPr id="0" name=""/>
        <dsp:cNvSpPr/>
      </dsp:nvSpPr>
      <dsp:spPr>
        <a:xfrm>
          <a:off x="3705883" y="404396"/>
          <a:ext cx="1316049" cy="789629"/>
        </a:xfrm>
        <a:prstGeom prst="roundRect">
          <a:avLst>
            <a:gd name="adj" fmla="val 10000"/>
          </a:avLst>
        </a:prstGeom>
        <a:solidFill>
          <a:schemeClr val="accent1">
            <a:shade val="50000"/>
            <a:hueOff val="321995"/>
            <a:satOff val="-7842"/>
            <a:lumOff val="34317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300" kern="1200"/>
            <a:t>Transformacion </a:t>
          </a:r>
        </a:p>
      </dsp:txBody>
      <dsp:txXfrm>
        <a:off x="3729010" y="427523"/>
        <a:ext cx="1269795" cy="743375"/>
      </dsp:txXfrm>
    </dsp:sp>
    <dsp:sp modelId="{B4DB8750-7B7E-41B0-99BC-774C768E2A3E}">
      <dsp:nvSpPr>
        <dsp:cNvPr id="0" name=""/>
        <dsp:cNvSpPr/>
      </dsp:nvSpPr>
      <dsp:spPr>
        <a:xfrm rot="21457091">
          <a:off x="5146616" y="597957"/>
          <a:ext cx="264801" cy="3263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shade val="90000"/>
            <a:hueOff val="415426"/>
            <a:satOff val="-8871"/>
            <a:lumOff val="33109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100" kern="1200"/>
        </a:p>
      </dsp:txBody>
      <dsp:txXfrm>
        <a:off x="5146650" y="664884"/>
        <a:ext cx="185361" cy="195828"/>
      </dsp:txXfrm>
    </dsp:sp>
    <dsp:sp modelId="{83361976-DE4B-43F9-89F1-1123A475BF50}">
      <dsp:nvSpPr>
        <dsp:cNvPr id="0" name=""/>
        <dsp:cNvSpPr/>
      </dsp:nvSpPr>
      <dsp:spPr>
        <a:xfrm>
          <a:off x="5521126" y="328891"/>
          <a:ext cx="1316049" cy="789629"/>
        </a:xfrm>
        <a:prstGeom prst="roundRect">
          <a:avLst>
            <a:gd name="adj" fmla="val 10000"/>
          </a:avLst>
        </a:prstGeom>
        <a:solidFill>
          <a:schemeClr val="accent1">
            <a:shade val="50000"/>
            <a:hueOff val="321995"/>
            <a:satOff val="-7842"/>
            <a:lumOff val="34317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300" kern="1200"/>
            <a:t>Comercialización	</a:t>
          </a:r>
        </a:p>
      </dsp:txBody>
      <dsp:txXfrm>
        <a:off x="5544253" y="352018"/>
        <a:ext cx="1269795" cy="743375"/>
      </dsp:txXfrm>
    </dsp:sp>
    <dsp:sp modelId="{2ED31278-189E-42FF-BD4C-B073F0336AE4}">
      <dsp:nvSpPr>
        <dsp:cNvPr id="0" name=""/>
        <dsp:cNvSpPr/>
      </dsp:nvSpPr>
      <dsp:spPr>
        <a:xfrm rot="120197">
          <a:off x="6972387" y="593282"/>
          <a:ext cx="287008" cy="326380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shade val="90000"/>
            <a:hueOff val="207713"/>
            <a:satOff val="-4436"/>
            <a:lumOff val="16555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100" kern="1200"/>
        </a:p>
      </dsp:txBody>
      <dsp:txXfrm>
        <a:off x="6972413" y="657053"/>
        <a:ext cx="200906" cy="195828"/>
      </dsp:txXfrm>
    </dsp:sp>
    <dsp:sp modelId="{5143A4FC-3CC4-444F-AE1C-E7CE2E6996ED}">
      <dsp:nvSpPr>
        <dsp:cNvPr id="0" name=""/>
        <dsp:cNvSpPr/>
      </dsp:nvSpPr>
      <dsp:spPr>
        <a:xfrm>
          <a:off x="7378370" y="393854"/>
          <a:ext cx="1316049" cy="789629"/>
        </a:xfrm>
        <a:prstGeom prst="roundRect">
          <a:avLst>
            <a:gd name="adj" fmla="val 10000"/>
          </a:avLst>
        </a:prstGeom>
        <a:solidFill>
          <a:schemeClr val="accent1">
            <a:shade val="50000"/>
            <a:hueOff val="160997"/>
            <a:satOff val="-3921"/>
            <a:lumOff val="17158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300" kern="1200"/>
            <a:t>Consumidor Final </a:t>
          </a:r>
        </a:p>
      </dsp:txBody>
      <dsp:txXfrm>
        <a:off x="7401497" y="416981"/>
        <a:ext cx="1269795" cy="743375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218B729-DD11-476B-82B9-3C62AEA2A65B}">
      <dsp:nvSpPr>
        <dsp:cNvPr id="0" name=""/>
        <dsp:cNvSpPr/>
      </dsp:nvSpPr>
      <dsp:spPr>
        <a:xfrm>
          <a:off x="983" y="635957"/>
          <a:ext cx="1458995" cy="1104588"/>
        </a:xfrm>
        <a:prstGeom prst="roundRect">
          <a:avLst>
            <a:gd name="adj" fmla="val 10000"/>
          </a:avLst>
        </a:prstGeom>
        <a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17000" r="-17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AB1FF38B-E65E-425C-9576-6923F09362E4}">
      <dsp:nvSpPr>
        <dsp:cNvPr id="0" name=""/>
        <dsp:cNvSpPr/>
      </dsp:nvSpPr>
      <dsp:spPr>
        <a:xfrm>
          <a:off x="76350" y="1958470"/>
          <a:ext cx="1361306" cy="573436"/>
        </a:xfrm>
        <a:prstGeom prst="roundRect">
          <a:avLst>
            <a:gd name="adj" fmla="val 10000"/>
          </a:avLst>
        </a:prstGeom>
        <a:solidFill>
          <a:schemeClr val="accent1">
            <a:shade val="50000"/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1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Recolección del café  </a:t>
          </a:r>
        </a:p>
      </dsp:txBody>
      <dsp:txXfrm>
        <a:off x="93145" y="1975265"/>
        <a:ext cx="1327716" cy="539846"/>
      </dsp:txXfrm>
    </dsp:sp>
    <dsp:sp modelId="{8F7B5671-A544-4D98-9C9E-C29EFDDAAA50}">
      <dsp:nvSpPr>
        <dsp:cNvPr id="0" name=""/>
        <dsp:cNvSpPr/>
      </dsp:nvSpPr>
      <dsp:spPr>
        <a:xfrm rot="74625">
          <a:off x="1655628" y="1077753"/>
          <a:ext cx="195718" cy="265417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shade val="9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900" kern="1200"/>
        </a:p>
      </dsp:txBody>
      <dsp:txXfrm>
        <a:off x="1655635" y="1130199"/>
        <a:ext cx="137003" cy="159251"/>
      </dsp:txXfrm>
    </dsp:sp>
    <dsp:sp modelId="{F9DE2330-0253-4389-BC7C-62F65E46518E}">
      <dsp:nvSpPr>
        <dsp:cNvPr id="0" name=""/>
        <dsp:cNvSpPr/>
      </dsp:nvSpPr>
      <dsp:spPr>
        <a:xfrm>
          <a:off x="2019043" y="675924"/>
          <a:ext cx="1104588" cy="1104588"/>
        </a:xfrm>
        <a:prstGeom prst="roundRect">
          <a:avLst>
            <a:gd name="adj" fmla="val 10000"/>
          </a:avLst>
        </a:prstGeom>
        <a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t="-13000" b="-13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19873A7-2419-4A62-B895-792BEF53C50C}">
      <dsp:nvSpPr>
        <dsp:cNvPr id="0" name=""/>
        <dsp:cNvSpPr/>
      </dsp:nvSpPr>
      <dsp:spPr>
        <a:xfrm>
          <a:off x="1972574" y="2012669"/>
          <a:ext cx="1104588" cy="413569"/>
        </a:xfrm>
        <a:prstGeom prst="roundRect">
          <a:avLst>
            <a:gd name="adj" fmla="val 10000"/>
          </a:avLst>
        </a:prstGeom>
        <a:solidFill>
          <a:srgbClr val="4472C4">
            <a:shade val="50000"/>
            <a:hueOff val="134164"/>
            <a:satOff val="-3267"/>
            <a:lumOff val="14299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1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Clasificación  </a:t>
          </a:r>
        </a:p>
      </dsp:txBody>
      <dsp:txXfrm>
        <a:off x="1984687" y="2024782"/>
        <a:ext cx="1080362" cy="389343"/>
      </dsp:txXfrm>
    </dsp:sp>
    <dsp:sp modelId="{FE6A1CFF-0523-4D1A-91B9-D1598B4D3113}">
      <dsp:nvSpPr>
        <dsp:cNvPr id="0" name=""/>
        <dsp:cNvSpPr/>
      </dsp:nvSpPr>
      <dsp:spPr>
        <a:xfrm rot="21569997">
          <a:off x="3336396" y="1087903"/>
          <a:ext cx="212776" cy="265417"/>
        </a:xfrm>
        <a:prstGeom prst="rightArrow">
          <a:avLst>
            <a:gd name="adj1" fmla="val 60000"/>
            <a:gd name="adj2" fmla="val 50000"/>
          </a:avLst>
        </a:prstGeom>
        <a:solidFill>
          <a:srgbClr val="4472C4">
            <a:shade val="90000"/>
            <a:hueOff val="166170"/>
            <a:satOff val="-3548"/>
            <a:lumOff val="13244"/>
            <a:alphaOff val="0"/>
          </a:srgb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900" kern="1200">
            <a:solidFill>
              <a:sysClr val="window" lastClr="FFFFFF"/>
            </a:solidFill>
            <a:latin typeface="Calibri" panose="020F0502020204030204"/>
            <a:ea typeface="+mn-ea"/>
            <a:cs typeface="+mn-cs"/>
          </a:endParaRPr>
        </a:p>
      </dsp:txBody>
      <dsp:txXfrm>
        <a:off x="3336397" y="1141265"/>
        <a:ext cx="148943" cy="159251"/>
      </dsp:txXfrm>
    </dsp:sp>
    <dsp:sp modelId="{30727206-F722-41DD-BE19-B233B17A7A37}">
      <dsp:nvSpPr>
        <dsp:cNvPr id="0" name=""/>
        <dsp:cNvSpPr/>
      </dsp:nvSpPr>
      <dsp:spPr>
        <a:xfrm>
          <a:off x="3731541" y="681143"/>
          <a:ext cx="1486477" cy="1060924"/>
        </a:xfrm>
        <a:prstGeom prst="roundRect">
          <a:avLst>
            <a:gd name="adj" fmla="val 10000"/>
          </a:avLst>
        </a:prstGeom>
        <a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35000" r="-35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EAA3247B-C385-4F05-9DAC-CFF142D7C41D}">
      <dsp:nvSpPr>
        <dsp:cNvPr id="0" name=""/>
        <dsp:cNvSpPr/>
      </dsp:nvSpPr>
      <dsp:spPr>
        <a:xfrm>
          <a:off x="3686187" y="2003606"/>
          <a:ext cx="1583217" cy="436356"/>
        </a:xfrm>
        <a:prstGeom prst="roundRect">
          <a:avLst>
            <a:gd name="adj" fmla="val 10000"/>
          </a:avLst>
        </a:prstGeom>
        <a:solidFill>
          <a:srgbClr val="4472C4">
            <a:shade val="50000"/>
            <a:hueOff val="268329"/>
            <a:satOff val="-6535"/>
            <a:lumOff val="28597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1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Despulpado </a:t>
          </a:r>
        </a:p>
      </dsp:txBody>
      <dsp:txXfrm>
        <a:off x="3698967" y="2016386"/>
        <a:ext cx="1557657" cy="410796"/>
      </dsp:txXfrm>
    </dsp:sp>
    <dsp:sp modelId="{9CDA9957-F76C-4D6F-90D4-66E38F224F5C}">
      <dsp:nvSpPr>
        <dsp:cNvPr id="0" name=""/>
        <dsp:cNvSpPr/>
      </dsp:nvSpPr>
      <dsp:spPr>
        <a:xfrm rot="21590692">
          <a:off x="5447716" y="1075951"/>
          <a:ext cx="229698" cy="265417"/>
        </a:xfrm>
        <a:prstGeom prst="rightArrow">
          <a:avLst>
            <a:gd name="adj1" fmla="val 60000"/>
            <a:gd name="adj2" fmla="val 50000"/>
          </a:avLst>
        </a:prstGeom>
        <a:solidFill>
          <a:srgbClr val="4472C4">
            <a:shade val="90000"/>
            <a:hueOff val="332341"/>
            <a:satOff val="-7097"/>
            <a:lumOff val="26487"/>
            <a:alphaOff val="0"/>
          </a:srgb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900" kern="1200">
            <a:solidFill>
              <a:sysClr val="window" lastClr="FFFFFF"/>
            </a:solidFill>
            <a:latin typeface="Calibri" panose="020F0502020204030204"/>
            <a:ea typeface="+mn-ea"/>
            <a:cs typeface="+mn-cs"/>
          </a:endParaRPr>
        </a:p>
      </dsp:txBody>
      <dsp:txXfrm>
        <a:off x="5447716" y="1129127"/>
        <a:ext cx="160789" cy="159251"/>
      </dsp:txXfrm>
    </dsp:sp>
    <dsp:sp modelId="{5AA260B8-2727-445F-95C0-D219377EDA4F}">
      <dsp:nvSpPr>
        <dsp:cNvPr id="0" name=""/>
        <dsp:cNvSpPr/>
      </dsp:nvSpPr>
      <dsp:spPr>
        <a:xfrm>
          <a:off x="5874298" y="653633"/>
          <a:ext cx="1394797" cy="1104588"/>
        </a:xfrm>
        <a:prstGeom prst="roundRect">
          <a:avLst>
            <a:gd name="adj" fmla="val 10000"/>
          </a:avLst>
        </a:prstGeom>
        <a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9000" r="-9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20D8D11-0ADF-4133-AA38-6E72E490D3DF}">
      <dsp:nvSpPr>
        <dsp:cNvPr id="0" name=""/>
        <dsp:cNvSpPr/>
      </dsp:nvSpPr>
      <dsp:spPr>
        <a:xfrm>
          <a:off x="5971442" y="1998309"/>
          <a:ext cx="1118175" cy="502731"/>
        </a:xfrm>
        <a:prstGeom prst="roundRect">
          <a:avLst>
            <a:gd name="adj" fmla="val 10000"/>
          </a:avLst>
        </a:prstGeom>
        <a:solidFill>
          <a:srgbClr val="4472C4">
            <a:shade val="50000"/>
            <a:hueOff val="402493"/>
            <a:satOff val="-9802"/>
            <a:lumOff val="42896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100" kern="1200">
            <a:solidFill>
              <a:sysClr val="window" lastClr="FFFFFF"/>
            </a:solidFill>
            <a:latin typeface="Calibri" panose="020F0502020204030204"/>
            <a:ea typeface="+mn-ea"/>
            <a:cs typeface="+mn-cs"/>
          </a:endParaRPr>
        </a:p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1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Fermentación	</a:t>
          </a:r>
        </a:p>
      </dsp:txBody>
      <dsp:txXfrm>
        <a:off x="5986166" y="2013033"/>
        <a:ext cx="1088727" cy="473283"/>
      </dsp:txXfrm>
    </dsp:sp>
    <dsp:sp modelId="{D74558C9-BB2E-4F61-89C6-224E904BD455}">
      <dsp:nvSpPr>
        <dsp:cNvPr id="0" name=""/>
        <dsp:cNvSpPr/>
      </dsp:nvSpPr>
      <dsp:spPr>
        <a:xfrm rot="30473">
          <a:off x="7433451" y="1081586"/>
          <a:ext cx="164365" cy="265417"/>
        </a:xfrm>
        <a:prstGeom prst="rightArrow">
          <a:avLst>
            <a:gd name="adj1" fmla="val 60000"/>
            <a:gd name="adj2" fmla="val 50000"/>
          </a:avLst>
        </a:prstGeom>
        <a:solidFill>
          <a:srgbClr val="4472C4">
            <a:shade val="90000"/>
            <a:hueOff val="332341"/>
            <a:satOff val="-7097"/>
            <a:lumOff val="26487"/>
            <a:alphaOff val="0"/>
          </a:srgb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900" kern="1200">
            <a:solidFill>
              <a:sysClr val="window" lastClr="FFFFFF"/>
            </a:solidFill>
            <a:latin typeface="Calibri" panose="020F0502020204030204"/>
            <a:ea typeface="+mn-ea"/>
            <a:cs typeface="+mn-cs"/>
          </a:endParaRPr>
        </a:p>
      </dsp:txBody>
      <dsp:txXfrm>
        <a:off x="7433452" y="1134450"/>
        <a:ext cx="115056" cy="159251"/>
      </dsp:txXfrm>
    </dsp:sp>
    <dsp:sp modelId="{412EF353-1F77-4492-B6BC-56B3CF3E9A34}">
      <dsp:nvSpPr>
        <dsp:cNvPr id="0" name=""/>
        <dsp:cNvSpPr/>
      </dsp:nvSpPr>
      <dsp:spPr>
        <a:xfrm>
          <a:off x="7738693" y="668873"/>
          <a:ext cx="1104588" cy="1104588"/>
        </a:xfrm>
        <a:prstGeom prst="roundRect">
          <a:avLst>
            <a:gd name="adj" fmla="val 10000"/>
          </a:avLst>
        </a:prstGeom>
        <a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3000" r="-23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DD9096C-34D6-4BCD-9985-9A146A1FA638}">
      <dsp:nvSpPr>
        <dsp:cNvPr id="0" name=""/>
        <dsp:cNvSpPr/>
      </dsp:nvSpPr>
      <dsp:spPr>
        <a:xfrm>
          <a:off x="7819450" y="1990690"/>
          <a:ext cx="1104588" cy="441769"/>
        </a:xfrm>
        <a:prstGeom prst="roundRect">
          <a:avLst>
            <a:gd name="adj" fmla="val 10000"/>
          </a:avLst>
        </a:prstGeom>
        <a:solidFill>
          <a:srgbClr val="4472C4">
            <a:shade val="50000"/>
            <a:hueOff val="268329"/>
            <a:satOff val="-6535"/>
            <a:lumOff val="28597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1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Lavado </a:t>
          </a:r>
        </a:p>
      </dsp:txBody>
      <dsp:txXfrm>
        <a:off x="7832389" y="2003629"/>
        <a:ext cx="1078710" cy="415891"/>
      </dsp:txXfrm>
    </dsp:sp>
    <dsp:sp modelId="{7A4BBA5E-F0B3-468B-B275-750DF2E50BC0}">
      <dsp:nvSpPr>
        <dsp:cNvPr id="0" name=""/>
        <dsp:cNvSpPr/>
      </dsp:nvSpPr>
      <dsp:spPr>
        <a:xfrm rot="15294">
          <a:off x="9056049" y="1092336"/>
          <a:ext cx="212770" cy="265417"/>
        </a:xfrm>
        <a:prstGeom prst="rightArrow">
          <a:avLst>
            <a:gd name="adj1" fmla="val 60000"/>
            <a:gd name="adj2" fmla="val 50000"/>
          </a:avLst>
        </a:prstGeom>
        <a:solidFill>
          <a:srgbClr val="4472C4">
            <a:shade val="90000"/>
            <a:hueOff val="166170"/>
            <a:satOff val="-3548"/>
            <a:lumOff val="13244"/>
            <a:alphaOff val="0"/>
          </a:srgb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900" kern="1200">
            <a:solidFill>
              <a:sysClr val="window" lastClr="FFFFFF"/>
            </a:solidFill>
            <a:latin typeface="Calibri" panose="020F0502020204030204"/>
            <a:ea typeface="+mn-ea"/>
            <a:cs typeface="+mn-cs"/>
          </a:endParaRPr>
        </a:p>
      </dsp:txBody>
      <dsp:txXfrm>
        <a:off x="9056049" y="1145277"/>
        <a:ext cx="148939" cy="159251"/>
      </dsp:txXfrm>
    </dsp:sp>
    <dsp:sp modelId="{48C53A00-20F2-49B3-8854-6D9854ABCD58}">
      <dsp:nvSpPr>
        <dsp:cNvPr id="0" name=""/>
        <dsp:cNvSpPr/>
      </dsp:nvSpPr>
      <dsp:spPr>
        <a:xfrm>
          <a:off x="9451190" y="676492"/>
          <a:ext cx="1104588" cy="1104588"/>
        </a:xfrm>
        <a:prstGeom prst="roundRect">
          <a:avLst>
            <a:gd name="adj" fmla="val 10000"/>
          </a:avLst>
        </a:prstGeom>
        <a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1000" r="-21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E4E6546A-896B-4FF0-B122-493DAA1A2D42}">
      <dsp:nvSpPr>
        <dsp:cNvPr id="0" name=""/>
        <dsp:cNvSpPr/>
      </dsp:nvSpPr>
      <dsp:spPr>
        <a:xfrm>
          <a:off x="9478607" y="1967828"/>
          <a:ext cx="1104588" cy="411293"/>
        </a:xfrm>
        <a:prstGeom prst="roundRect">
          <a:avLst>
            <a:gd name="adj" fmla="val 10000"/>
          </a:avLst>
        </a:prstGeom>
        <a:solidFill>
          <a:srgbClr val="4472C4">
            <a:shade val="50000"/>
            <a:hueOff val="134164"/>
            <a:satOff val="-3267"/>
            <a:lumOff val="14299"/>
            <a:alphaOff val="0"/>
          </a:srgbClr>
        </a:solidFill>
        <a:ln w="12700" cap="flat" cmpd="sng" algn="ctr">
          <a:solidFill>
            <a:sysClr val="window" lastClr="FFFFFF">
              <a:hueOff val="0"/>
              <a:satOff val="0"/>
              <a:lumOff val="0"/>
              <a:alphaOff val="0"/>
            </a:sys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1910" tIns="41910" rIns="41910" bIns="41910" numCol="1" spcCol="1270" anchor="ctr" anchorCtr="0">
          <a:noAutofit/>
        </a:bodyPr>
        <a:lstStyle/>
        <a:p>
          <a:pPr marL="0" lvl="0" indent="0" algn="ctr" defTabSz="4889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100" kern="1200">
              <a:solidFill>
                <a:sysClr val="window" lastClr="FFFFFF"/>
              </a:solidFill>
              <a:latin typeface="Calibri" panose="020F0502020204030204"/>
              <a:ea typeface="+mn-ea"/>
              <a:cs typeface="+mn-cs"/>
            </a:rPr>
            <a:t>Secado</a:t>
          </a:r>
        </a:p>
      </dsp:txBody>
      <dsp:txXfrm>
        <a:off x="9490653" y="1979874"/>
        <a:ext cx="1080496" cy="387201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1C6FC38-0FDD-41E0-AA64-EBDDDD66408D}">
      <dsp:nvSpPr>
        <dsp:cNvPr id="0" name=""/>
        <dsp:cNvSpPr/>
      </dsp:nvSpPr>
      <dsp:spPr>
        <a:xfrm>
          <a:off x="2983283" y="1502"/>
          <a:ext cx="998112" cy="998112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CULTIVO</a:t>
          </a:r>
        </a:p>
      </dsp:txBody>
      <dsp:txXfrm>
        <a:off x="3129453" y="147672"/>
        <a:ext cx="705772" cy="705772"/>
      </dsp:txXfrm>
    </dsp:sp>
    <dsp:sp modelId="{F7B64BF9-D28E-4E5B-8BDE-2E024388CD93}">
      <dsp:nvSpPr>
        <dsp:cNvPr id="0" name=""/>
        <dsp:cNvSpPr/>
      </dsp:nvSpPr>
      <dsp:spPr>
        <a:xfrm rot="1542857">
          <a:off x="4017919" y="653827"/>
          <a:ext cx="264877" cy="336862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600" kern="1200"/>
        </a:p>
      </dsp:txBody>
      <dsp:txXfrm>
        <a:off x="4021854" y="703960"/>
        <a:ext cx="185414" cy="202118"/>
      </dsp:txXfrm>
    </dsp:sp>
    <dsp:sp modelId="{8AD7DF6E-C43B-4812-A8DB-07A9262C4132}">
      <dsp:nvSpPr>
        <dsp:cNvPr id="0" name=""/>
        <dsp:cNvSpPr/>
      </dsp:nvSpPr>
      <dsp:spPr>
        <a:xfrm>
          <a:off x="4332827" y="651408"/>
          <a:ext cx="998112" cy="998112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RECOLECTA</a:t>
          </a:r>
        </a:p>
      </dsp:txBody>
      <dsp:txXfrm>
        <a:off x="4478997" y="797578"/>
        <a:ext cx="705772" cy="705772"/>
      </dsp:txXfrm>
    </dsp:sp>
    <dsp:sp modelId="{74130D1B-6710-4614-8F71-894AB19EE101}">
      <dsp:nvSpPr>
        <dsp:cNvPr id="0" name=""/>
        <dsp:cNvSpPr/>
      </dsp:nvSpPr>
      <dsp:spPr>
        <a:xfrm rot="4628571">
          <a:off x="4864432" y="1704887"/>
          <a:ext cx="264877" cy="336862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600" kern="1200"/>
        </a:p>
      </dsp:txBody>
      <dsp:txXfrm>
        <a:off x="4895322" y="1733524"/>
        <a:ext cx="185414" cy="202118"/>
      </dsp:txXfrm>
    </dsp:sp>
    <dsp:sp modelId="{85262D22-7F22-4DA1-BB75-D4AAD0681A83}">
      <dsp:nvSpPr>
        <dsp:cNvPr id="0" name=""/>
        <dsp:cNvSpPr/>
      </dsp:nvSpPr>
      <dsp:spPr>
        <a:xfrm>
          <a:off x="4666137" y="2111734"/>
          <a:ext cx="998112" cy="998112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DESPULPADO	</a:t>
          </a:r>
        </a:p>
      </dsp:txBody>
      <dsp:txXfrm>
        <a:off x="4812307" y="2257904"/>
        <a:ext cx="705772" cy="705772"/>
      </dsp:txXfrm>
    </dsp:sp>
    <dsp:sp modelId="{27DE3402-B57D-4912-B109-2E5671BDE13D}">
      <dsp:nvSpPr>
        <dsp:cNvPr id="0" name=""/>
        <dsp:cNvSpPr/>
      </dsp:nvSpPr>
      <dsp:spPr>
        <a:xfrm rot="7714286">
          <a:off x="4570472" y="3022043"/>
          <a:ext cx="264877" cy="336862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600" kern="1200"/>
        </a:p>
      </dsp:txBody>
      <dsp:txXfrm rot="10800000">
        <a:off x="4634976" y="3058352"/>
        <a:ext cx="185414" cy="202118"/>
      </dsp:txXfrm>
    </dsp:sp>
    <dsp:sp modelId="{F4608363-B8AE-40D8-A97B-54C74A07CEAB}">
      <dsp:nvSpPr>
        <dsp:cNvPr id="0" name=""/>
        <dsp:cNvSpPr/>
      </dsp:nvSpPr>
      <dsp:spPr>
        <a:xfrm>
          <a:off x="3732224" y="3282825"/>
          <a:ext cx="998112" cy="998112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DESCASCARADO</a:t>
          </a:r>
        </a:p>
      </dsp:txBody>
      <dsp:txXfrm>
        <a:off x="3878394" y="3428995"/>
        <a:ext cx="705772" cy="705772"/>
      </dsp:txXfrm>
    </dsp:sp>
    <dsp:sp modelId="{7D5B172A-D60B-4DEF-9926-E0E582E323AB}">
      <dsp:nvSpPr>
        <dsp:cNvPr id="0" name=""/>
        <dsp:cNvSpPr/>
      </dsp:nvSpPr>
      <dsp:spPr>
        <a:xfrm rot="10800000">
          <a:off x="3357397" y="3613449"/>
          <a:ext cx="264877" cy="336862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600" kern="1200"/>
        </a:p>
      </dsp:txBody>
      <dsp:txXfrm rot="10800000">
        <a:off x="3436860" y="3680821"/>
        <a:ext cx="185414" cy="202118"/>
      </dsp:txXfrm>
    </dsp:sp>
    <dsp:sp modelId="{BBB1EEAA-0CE6-46AA-95C7-2C0A7CF450CC}">
      <dsp:nvSpPr>
        <dsp:cNvPr id="0" name=""/>
        <dsp:cNvSpPr/>
      </dsp:nvSpPr>
      <dsp:spPr>
        <a:xfrm>
          <a:off x="2234343" y="3282825"/>
          <a:ext cx="998112" cy="998112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LAVADO</a:t>
          </a:r>
        </a:p>
      </dsp:txBody>
      <dsp:txXfrm>
        <a:off x="2380513" y="3428995"/>
        <a:ext cx="705772" cy="705772"/>
      </dsp:txXfrm>
    </dsp:sp>
    <dsp:sp modelId="{071E4020-80AC-4FBC-96CC-ADE92E60B0CB}">
      <dsp:nvSpPr>
        <dsp:cNvPr id="0" name=""/>
        <dsp:cNvSpPr/>
      </dsp:nvSpPr>
      <dsp:spPr>
        <a:xfrm rot="13885714">
          <a:off x="2138678" y="3033765"/>
          <a:ext cx="264877" cy="336862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600" kern="1200"/>
        </a:p>
      </dsp:txBody>
      <dsp:txXfrm rot="10800000">
        <a:off x="2203182" y="3132200"/>
        <a:ext cx="185414" cy="202118"/>
      </dsp:txXfrm>
    </dsp:sp>
    <dsp:sp modelId="{250F1FB4-6B44-4D2F-B479-ACCCA1723A57}">
      <dsp:nvSpPr>
        <dsp:cNvPr id="0" name=""/>
        <dsp:cNvSpPr/>
      </dsp:nvSpPr>
      <dsp:spPr>
        <a:xfrm>
          <a:off x="1300430" y="2111734"/>
          <a:ext cx="998112" cy="998112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LIMPIADO DE GRANO ENTERO </a:t>
          </a:r>
        </a:p>
      </dsp:txBody>
      <dsp:txXfrm>
        <a:off x="1446600" y="2257904"/>
        <a:ext cx="705772" cy="705772"/>
      </dsp:txXfrm>
    </dsp:sp>
    <dsp:sp modelId="{220C74EC-E06B-4061-B499-EDAE06576456}">
      <dsp:nvSpPr>
        <dsp:cNvPr id="0" name=""/>
        <dsp:cNvSpPr/>
      </dsp:nvSpPr>
      <dsp:spPr>
        <a:xfrm rot="16971429">
          <a:off x="1832034" y="1719505"/>
          <a:ext cx="264877" cy="336862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600" kern="1200"/>
        </a:p>
      </dsp:txBody>
      <dsp:txXfrm>
        <a:off x="1862924" y="1825612"/>
        <a:ext cx="185414" cy="202118"/>
      </dsp:txXfrm>
    </dsp:sp>
    <dsp:sp modelId="{9E45AA39-77A9-45BF-9840-5D433BC28BB8}">
      <dsp:nvSpPr>
        <dsp:cNvPr id="0" name=""/>
        <dsp:cNvSpPr/>
      </dsp:nvSpPr>
      <dsp:spPr>
        <a:xfrm>
          <a:off x="1633739" y="651408"/>
          <a:ext cx="998112" cy="998112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0160" tIns="10160" rIns="10160" bIns="1016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SEPARACIÓN DE LAS DOS MITADES</a:t>
          </a:r>
        </a:p>
      </dsp:txBody>
      <dsp:txXfrm>
        <a:off x="1779909" y="797578"/>
        <a:ext cx="705772" cy="705772"/>
      </dsp:txXfrm>
    </dsp:sp>
    <dsp:sp modelId="{AA604659-0FAF-4FA1-A252-11E9EA6B80D1}">
      <dsp:nvSpPr>
        <dsp:cNvPr id="0" name=""/>
        <dsp:cNvSpPr/>
      </dsp:nvSpPr>
      <dsp:spPr>
        <a:xfrm rot="20057143">
          <a:off x="2668375" y="660333"/>
          <a:ext cx="264877" cy="336862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2667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600" kern="1200"/>
        </a:p>
      </dsp:txBody>
      <dsp:txXfrm>
        <a:off x="2672310" y="744944"/>
        <a:ext cx="185414" cy="202118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8D5D46E-D03A-4835-AFF1-0BC841015583}">
      <dsp:nvSpPr>
        <dsp:cNvPr id="0" name=""/>
        <dsp:cNvSpPr/>
      </dsp:nvSpPr>
      <dsp:spPr>
        <a:xfrm rot="10800000">
          <a:off x="1291201" y="151395"/>
          <a:ext cx="4489627" cy="17420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822" tIns="30480" rIns="56896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Cultivo</a:t>
          </a:r>
        </a:p>
      </dsp:txBody>
      <dsp:txXfrm rot="10800000">
        <a:off x="1334753" y="151395"/>
        <a:ext cx="4446075" cy="174209"/>
      </dsp:txXfrm>
    </dsp:sp>
    <dsp:sp modelId="{8A1E66ED-58C9-4AA8-82E3-05C30B879DDE}">
      <dsp:nvSpPr>
        <dsp:cNvPr id="0" name=""/>
        <dsp:cNvSpPr/>
      </dsp:nvSpPr>
      <dsp:spPr>
        <a:xfrm>
          <a:off x="970490" y="1212"/>
          <a:ext cx="641423" cy="474573"/>
        </a:xfrm>
        <a:prstGeom prst="ellipse">
          <a:avLst/>
        </a:prstGeom>
        <a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5000" r="-25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BD1248D5-31DF-476A-B0EC-8DF106A91781}">
      <dsp:nvSpPr>
        <dsp:cNvPr id="0" name=""/>
        <dsp:cNvSpPr/>
      </dsp:nvSpPr>
      <dsp:spPr>
        <a:xfrm rot="10800000">
          <a:off x="1296720" y="656321"/>
          <a:ext cx="4489627" cy="17420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822" tIns="30480" rIns="56896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Recolección</a:t>
          </a:r>
          <a:r>
            <a:rPr lang="es-CO" sz="800" kern="1200" baseline="0"/>
            <a:t> </a:t>
          </a:r>
          <a:endParaRPr lang="es-CO" sz="800" kern="1200"/>
        </a:p>
      </dsp:txBody>
      <dsp:txXfrm rot="10800000">
        <a:off x="1340272" y="656321"/>
        <a:ext cx="4446075" cy="174209"/>
      </dsp:txXfrm>
    </dsp:sp>
    <dsp:sp modelId="{C2785CB9-A3D6-4D27-810A-778887C05066}">
      <dsp:nvSpPr>
        <dsp:cNvPr id="0" name=""/>
        <dsp:cNvSpPr/>
      </dsp:nvSpPr>
      <dsp:spPr>
        <a:xfrm>
          <a:off x="964972" y="527789"/>
          <a:ext cx="663495" cy="431272"/>
        </a:xfrm>
        <a:prstGeom prst="ellipse">
          <a:avLst/>
        </a:prstGeom>
        <a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5000" r="-25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010240FF-9DA3-4D49-96CA-E16C9D792716}">
      <dsp:nvSpPr>
        <dsp:cNvPr id="0" name=""/>
        <dsp:cNvSpPr/>
      </dsp:nvSpPr>
      <dsp:spPr>
        <a:xfrm rot="10800000">
          <a:off x="1293496" y="1153784"/>
          <a:ext cx="4489627" cy="17420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822" tIns="30480" rIns="56896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Despulpado </a:t>
          </a:r>
        </a:p>
      </dsp:txBody>
      <dsp:txXfrm rot="10800000">
        <a:off x="1337048" y="1153784"/>
        <a:ext cx="4446075" cy="174209"/>
      </dsp:txXfrm>
    </dsp:sp>
    <dsp:sp modelId="{4B6A3E66-A187-4EC5-963C-6E3720FF5A66}">
      <dsp:nvSpPr>
        <dsp:cNvPr id="0" name=""/>
        <dsp:cNvSpPr/>
      </dsp:nvSpPr>
      <dsp:spPr>
        <a:xfrm>
          <a:off x="968195" y="1011065"/>
          <a:ext cx="650600" cy="459647"/>
        </a:xfrm>
        <a:prstGeom prst="ellipse">
          <a:avLst/>
        </a:prstGeom>
        <a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35000" r="-35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C7AF56D1-2CC4-497C-8C6B-ACB65534443E}">
      <dsp:nvSpPr>
        <dsp:cNvPr id="0" name=""/>
        <dsp:cNvSpPr/>
      </dsp:nvSpPr>
      <dsp:spPr>
        <a:xfrm rot="10800000">
          <a:off x="1301255" y="1666743"/>
          <a:ext cx="4489627" cy="17420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822" tIns="30480" rIns="56896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Tratamiento</a:t>
          </a:r>
        </a:p>
      </dsp:txBody>
      <dsp:txXfrm rot="10800000">
        <a:off x="1344807" y="1666743"/>
        <a:ext cx="4446075" cy="174209"/>
      </dsp:txXfrm>
    </dsp:sp>
    <dsp:sp modelId="{F1541DDA-7F1D-4811-9FBA-0B1BB1302D19}">
      <dsp:nvSpPr>
        <dsp:cNvPr id="0" name=""/>
        <dsp:cNvSpPr/>
      </dsp:nvSpPr>
      <dsp:spPr>
        <a:xfrm>
          <a:off x="960436" y="1522715"/>
          <a:ext cx="681638" cy="462264"/>
        </a:xfrm>
        <a:prstGeom prst="ellipse">
          <a:avLst/>
        </a:prstGeom>
        <a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44000" r="-44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27CCCA76-8551-451A-9161-C523C8903322}">
      <dsp:nvSpPr>
        <dsp:cNvPr id="0" name=""/>
        <dsp:cNvSpPr/>
      </dsp:nvSpPr>
      <dsp:spPr>
        <a:xfrm rot="10800000">
          <a:off x="1293059" y="2168433"/>
          <a:ext cx="4489627" cy="17420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822" tIns="30480" rIns="56896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Secado</a:t>
          </a:r>
        </a:p>
      </dsp:txBody>
      <dsp:txXfrm rot="10800000">
        <a:off x="1336611" y="2168433"/>
        <a:ext cx="4446075" cy="174209"/>
      </dsp:txXfrm>
    </dsp:sp>
    <dsp:sp modelId="{44D601F2-ADC2-4A95-A7DF-0B9DB7A8A1CE}">
      <dsp:nvSpPr>
        <dsp:cNvPr id="0" name=""/>
        <dsp:cNvSpPr/>
      </dsp:nvSpPr>
      <dsp:spPr>
        <a:xfrm>
          <a:off x="968632" y="2036983"/>
          <a:ext cx="648855" cy="437110"/>
        </a:xfrm>
        <a:prstGeom prst="ellipse">
          <a:avLst/>
        </a:prstGeom>
        <a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1000" r="-21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265659D-E8B5-424D-8E1B-970BAB639F82}">
      <dsp:nvSpPr>
        <dsp:cNvPr id="0" name=""/>
        <dsp:cNvSpPr/>
      </dsp:nvSpPr>
      <dsp:spPr>
        <a:xfrm rot="10800000">
          <a:off x="1308418" y="2674370"/>
          <a:ext cx="4489627" cy="17420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822" tIns="30480" rIns="56896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Distrubución </a:t>
          </a:r>
        </a:p>
      </dsp:txBody>
      <dsp:txXfrm rot="10800000">
        <a:off x="1351970" y="2674370"/>
        <a:ext cx="4446075" cy="174209"/>
      </dsp:txXfrm>
    </dsp:sp>
    <dsp:sp modelId="{FEF7C8AB-4367-45CD-AFD9-36D3401C1868}">
      <dsp:nvSpPr>
        <dsp:cNvPr id="0" name=""/>
        <dsp:cNvSpPr/>
      </dsp:nvSpPr>
      <dsp:spPr>
        <a:xfrm>
          <a:off x="953273" y="2526096"/>
          <a:ext cx="710290" cy="470758"/>
        </a:xfrm>
        <a:prstGeom prst="ellipse">
          <a:avLst/>
        </a:prstGeom>
        <a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41000" r="-41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2D287C4D-F75A-43F4-B1B3-3D2BC014C599}">
      <dsp:nvSpPr>
        <dsp:cNvPr id="0" name=""/>
        <dsp:cNvSpPr/>
      </dsp:nvSpPr>
      <dsp:spPr>
        <a:xfrm rot="10800000">
          <a:off x="1316193" y="3191875"/>
          <a:ext cx="4489627" cy="17420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822" tIns="30480" rIns="56896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Comercialización </a:t>
          </a:r>
        </a:p>
      </dsp:txBody>
      <dsp:txXfrm rot="10800000">
        <a:off x="1359745" y="3191875"/>
        <a:ext cx="4446075" cy="174209"/>
      </dsp:txXfrm>
    </dsp:sp>
    <dsp:sp modelId="{9DC180D5-9226-44DC-93AF-62006D1D353E}">
      <dsp:nvSpPr>
        <dsp:cNvPr id="0" name=""/>
        <dsp:cNvSpPr/>
      </dsp:nvSpPr>
      <dsp:spPr>
        <a:xfrm>
          <a:off x="945498" y="3048858"/>
          <a:ext cx="741390" cy="460245"/>
        </a:xfrm>
        <a:prstGeom prst="ellipse">
          <a:avLst/>
        </a:prstGeom>
        <a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39000" r="-39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C3B4117-E5E9-4C78-9CB2-EDAF56F9DA08}">
      <dsp:nvSpPr>
        <dsp:cNvPr id="0" name=""/>
        <dsp:cNvSpPr/>
      </dsp:nvSpPr>
      <dsp:spPr>
        <a:xfrm rot="10800000">
          <a:off x="1332034" y="3732159"/>
          <a:ext cx="4489627" cy="17420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822" tIns="30480" rIns="56896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Trillado y clasiicado </a:t>
          </a:r>
        </a:p>
      </dsp:txBody>
      <dsp:txXfrm rot="10800000">
        <a:off x="1375586" y="3732159"/>
        <a:ext cx="4446075" cy="174209"/>
      </dsp:txXfrm>
    </dsp:sp>
    <dsp:sp modelId="{3455D7E3-2D0E-4716-863F-F3E7C6C5CBEA}">
      <dsp:nvSpPr>
        <dsp:cNvPr id="0" name=""/>
        <dsp:cNvSpPr/>
      </dsp:nvSpPr>
      <dsp:spPr>
        <a:xfrm>
          <a:off x="929657" y="3561106"/>
          <a:ext cx="804754" cy="516316"/>
        </a:xfrm>
        <a:prstGeom prst="ellipse">
          <a:avLst/>
        </a:prstGeom>
        <a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5000" r="-25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AC8ED83-8352-47D3-9BD2-62C2393AD005}">
      <dsp:nvSpPr>
        <dsp:cNvPr id="0" name=""/>
        <dsp:cNvSpPr/>
      </dsp:nvSpPr>
      <dsp:spPr>
        <a:xfrm rot="10800000">
          <a:off x="1323414" y="4301567"/>
          <a:ext cx="4489627" cy="17420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822" tIns="30480" rIns="56896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Empaque </a:t>
          </a:r>
        </a:p>
      </dsp:txBody>
      <dsp:txXfrm rot="10800000">
        <a:off x="1366966" y="4301567"/>
        <a:ext cx="4446075" cy="174209"/>
      </dsp:txXfrm>
    </dsp:sp>
    <dsp:sp modelId="{2C2522B0-FEF0-4ED9-9CF7-B0F857BE9D81}">
      <dsp:nvSpPr>
        <dsp:cNvPr id="0" name=""/>
        <dsp:cNvSpPr/>
      </dsp:nvSpPr>
      <dsp:spPr>
        <a:xfrm>
          <a:off x="938277" y="4129425"/>
          <a:ext cx="770274" cy="518494"/>
        </a:xfrm>
        <a:prstGeom prst="ellipse">
          <a:avLst/>
        </a:prstGeom>
        <a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25000" r="-25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3738C38D-C880-41AC-BBE1-6F0D9C566017}">
      <dsp:nvSpPr>
        <dsp:cNvPr id="0" name=""/>
        <dsp:cNvSpPr/>
      </dsp:nvSpPr>
      <dsp:spPr>
        <a:xfrm rot="10800000">
          <a:off x="1327592" y="4881532"/>
          <a:ext cx="4489627" cy="17420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822" tIns="30480" rIns="56896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Sellado de aprobación </a:t>
          </a:r>
        </a:p>
      </dsp:txBody>
      <dsp:txXfrm rot="10800000">
        <a:off x="1371144" y="4881532"/>
        <a:ext cx="4446075" cy="174209"/>
      </dsp:txXfrm>
    </dsp:sp>
    <dsp:sp modelId="{8834756C-D5F6-4D37-921E-F5E3C8E9CF7C}">
      <dsp:nvSpPr>
        <dsp:cNvPr id="0" name=""/>
        <dsp:cNvSpPr/>
      </dsp:nvSpPr>
      <dsp:spPr>
        <a:xfrm>
          <a:off x="934099" y="4699922"/>
          <a:ext cx="786984" cy="537428"/>
        </a:xfrm>
        <a:prstGeom prst="ellipse">
          <a:avLst/>
        </a:prstGeom>
        <a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17000" r="-17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278779E6-13D1-49CD-BA6C-B545B14D2032}">
      <dsp:nvSpPr>
        <dsp:cNvPr id="0" name=""/>
        <dsp:cNvSpPr/>
      </dsp:nvSpPr>
      <dsp:spPr>
        <a:xfrm rot="10800000">
          <a:off x="1342985" y="5444945"/>
          <a:ext cx="4489627" cy="174209"/>
        </a:xfrm>
        <a:prstGeom prst="homePlat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76822" tIns="30480" rIns="56896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800" kern="1200"/>
            <a:t>Regulación </a:t>
          </a:r>
        </a:p>
      </dsp:txBody>
      <dsp:txXfrm rot="10800000">
        <a:off x="1386537" y="5444945"/>
        <a:ext cx="4446075" cy="174209"/>
      </dsp:txXfrm>
    </dsp:sp>
    <dsp:sp modelId="{A2A47B7B-FBA3-4A78-8943-5118F7D87D17}">
      <dsp:nvSpPr>
        <dsp:cNvPr id="0" name=""/>
        <dsp:cNvSpPr/>
      </dsp:nvSpPr>
      <dsp:spPr>
        <a:xfrm>
          <a:off x="918707" y="5289354"/>
          <a:ext cx="848555" cy="485392"/>
        </a:xfrm>
        <a:prstGeom prst="ellipse">
          <a:avLst/>
        </a:prstGeom>
        <a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 l="-16000" r="-16000"/>
          </a:stretch>
        </a:blip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90F1A28-19E0-4255-B837-1F663827107C}">
      <dsp:nvSpPr>
        <dsp:cNvPr id="0" name=""/>
        <dsp:cNvSpPr/>
      </dsp:nvSpPr>
      <dsp:spPr>
        <a:xfrm>
          <a:off x="14" y="1361174"/>
          <a:ext cx="1900981" cy="950490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kern="1200"/>
            <a:t>Metodos identificados </a:t>
          </a:r>
        </a:p>
      </dsp:txBody>
      <dsp:txXfrm>
        <a:off x="27853" y="1389013"/>
        <a:ext cx="1845303" cy="894812"/>
      </dsp:txXfrm>
    </dsp:sp>
    <dsp:sp modelId="{4FCFA231-E3BE-4694-8CE6-B53C05E4D37C}">
      <dsp:nvSpPr>
        <dsp:cNvPr id="0" name=""/>
        <dsp:cNvSpPr/>
      </dsp:nvSpPr>
      <dsp:spPr>
        <a:xfrm rot="18289469">
          <a:off x="1615425" y="1266596"/>
          <a:ext cx="1331535" cy="46582"/>
        </a:xfrm>
        <a:custGeom>
          <a:avLst/>
          <a:gdLst/>
          <a:ahLst/>
          <a:cxnLst/>
          <a:rect l="0" t="0" r="0" b="0"/>
          <a:pathLst>
            <a:path>
              <a:moveTo>
                <a:pt x="0" y="23291"/>
              </a:moveTo>
              <a:lnTo>
                <a:pt x="1331535" y="23291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500" kern="1200"/>
        </a:p>
      </dsp:txBody>
      <dsp:txXfrm>
        <a:off x="2247904" y="1256599"/>
        <a:ext cx="66576" cy="66576"/>
      </dsp:txXfrm>
    </dsp:sp>
    <dsp:sp modelId="{2D5FA20D-0F94-4D5B-A29D-7E58EA328698}">
      <dsp:nvSpPr>
        <dsp:cNvPr id="0" name=""/>
        <dsp:cNvSpPr/>
      </dsp:nvSpPr>
      <dsp:spPr>
        <a:xfrm>
          <a:off x="2661389" y="268110"/>
          <a:ext cx="1900981" cy="950490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kern="1200"/>
            <a:t>Culitativa</a:t>
          </a:r>
        </a:p>
      </dsp:txBody>
      <dsp:txXfrm>
        <a:off x="2689228" y="295949"/>
        <a:ext cx="1845303" cy="894812"/>
      </dsp:txXfrm>
    </dsp:sp>
    <dsp:sp modelId="{75F565D4-94F4-4E6F-9B39-DB3A70E102BE}">
      <dsp:nvSpPr>
        <dsp:cNvPr id="0" name=""/>
        <dsp:cNvSpPr/>
      </dsp:nvSpPr>
      <dsp:spPr>
        <a:xfrm>
          <a:off x="4562370" y="720064"/>
          <a:ext cx="760392" cy="46582"/>
        </a:xfrm>
        <a:custGeom>
          <a:avLst/>
          <a:gdLst/>
          <a:ahLst/>
          <a:cxnLst/>
          <a:rect l="0" t="0" r="0" b="0"/>
          <a:pathLst>
            <a:path>
              <a:moveTo>
                <a:pt x="0" y="23291"/>
              </a:moveTo>
              <a:lnTo>
                <a:pt x="760392" y="2329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500" kern="1200"/>
        </a:p>
      </dsp:txBody>
      <dsp:txXfrm>
        <a:off x="4923557" y="724345"/>
        <a:ext cx="38019" cy="38019"/>
      </dsp:txXfrm>
    </dsp:sp>
    <dsp:sp modelId="{ED246C9F-78C7-433A-ACAE-20B4BE377811}">
      <dsp:nvSpPr>
        <dsp:cNvPr id="0" name=""/>
        <dsp:cNvSpPr/>
      </dsp:nvSpPr>
      <dsp:spPr>
        <a:xfrm>
          <a:off x="5322763" y="268110"/>
          <a:ext cx="1900981" cy="950490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kern="1200"/>
            <a:t>Se recopilan datos que no son numericos, así mismo se recopilan los datos que estan enfocados a la comunicación logica </a:t>
          </a:r>
        </a:p>
      </dsp:txBody>
      <dsp:txXfrm>
        <a:off x="5350602" y="295949"/>
        <a:ext cx="1845303" cy="894812"/>
      </dsp:txXfrm>
    </dsp:sp>
    <dsp:sp modelId="{A9581E3B-FCD1-44AB-A4BA-5EA155DE242C}">
      <dsp:nvSpPr>
        <dsp:cNvPr id="0" name=""/>
        <dsp:cNvSpPr/>
      </dsp:nvSpPr>
      <dsp:spPr>
        <a:xfrm>
          <a:off x="1900996" y="1813128"/>
          <a:ext cx="760392" cy="46582"/>
        </a:xfrm>
        <a:custGeom>
          <a:avLst/>
          <a:gdLst/>
          <a:ahLst/>
          <a:cxnLst/>
          <a:rect l="0" t="0" r="0" b="0"/>
          <a:pathLst>
            <a:path>
              <a:moveTo>
                <a:pt x="0" y="23291"/>
              </a:moveTo>
              <a:lnTo>
                <a:pt x="760392" y="23291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500" kern="1200"/>
        </a:p>
      </dsp:txBody>
      <dsp:txXfrm>
        <a:off x="2262183" y="1817410"/>
        <a:ext cx="38019" cy="38019"/>
      </dsp:txXfrm>
    </dsp:sp>
    <dsp:sp modelId="{0020CDA0-9A6F-48E4-B85F-E53E5BA53527}">
      <dsp:nvSpPr>
        <dsp:cNvPr id="0" name=""/>
        <dsp:cNvSpPr/>
      </dsp:nvSpPr>
      <dsp:spPr>
        <a:xfrm>
          <a:off x="2661389" y="1361174"/>
          <a:ext cx="1900981" cy="950490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kern="1200"/>
            <a:t>Cuantitativa</a:t>
          </a:r>
        </a:p>
      </dsp:txBody>
      <dsp:txXfrm>
        <a:off x="2689228" y="1389013"/>
        <a:ext cx="1845303" cy="894812"/>
      </dsp:txXfrm>
    </dsp:sp>
    <dsp:sp modelId="{FB7E7ADE-84C5-4648-93DD-7DD3ED2BE4EF}">
      <dsp:nvSpPr>
        <dsp:cNvPr id="0" name=""/>
        <dsp:cNvSpPr/>
      </dsp:nvSpPr>
      <dsp:spPr>
        <a:xfrm>
          <a:off x="4562370" y="1813128"/>
          <a:ext cx="760392" cy="46582"/>
        </a:xfrm>
        <a:custGeom>
          <a:avLst/>
          <a:gdLst/>
          <a:ahLst/>
          <a:cxnLst/>
          <a:rect l="0" t="0" r="0" b="0"/>
          <a:pathLst>
            <a:path>
              <a:moveTo>
                <a:pt x="0" y="23291"/>
              </a:moveTo>
              <a:lnTo>
                <a:pt x="760392" y="2329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500" kern="1200"/>
        </a:p>
      </dsp:txBody>
      <dsp:txXfrm>
        <a:off x="4923557" y="1817410"/>
        <a:ext cx="38019" cy="38019"/>
      </dsp:txXfrm>
    </dsp:sp>
    <dsp:sp modelId="{F483AFDC-B7E3-4908-BE87-3E346156C6A3}">
      <dsp:nvSpPr>
        <dsp:cNvPr id="0" name=""/>
        <dsp:cNvSpPr/>
      </dsp:nvSpPr>
      <dsp:spPr>
        <a:xfrm>
          <a:off x="5322763" y="1361174"/>
          <a:ext cx="1900981" cy="950490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kern="1200"/>
            <a:t>Se estructuran y se recopilan los datos numericos en los que se comprueba el problema de la investigación </a:t>
          </a:r>
        </a:p>
      </dsp:txBody>
      <dsp:txXfrm>
        <a:off x="5350602" y="1389013"/>
        <a:ext cx="1845303" cy="894812"/>
      </dsp:txXfrm>
    </dsp:sp>
    <dsp:sp modelId="{9C99964E-29D5-46E3-860C-835851CC23A6}">
      <dsp:nvSpPr>
        <dsp:cNvPr id="0" name=""/>
        <dsp:cNvSpPr/>
      </dsp:nvSpPr>
      <dsp:spPr>
        <a:xfrm rot="3310531">
          <a:off x="1615425" y="2359661"/>
          <a:ext cx="1331535" cy="46582"/>
        </a:xfrm>
        <a:custGeom>
          <a:avLst/>
          <a:gdLst/>
          <a:ahLst/>
          <a:cxnLst/>
          <a:rect l="0" t="0" r="0" b="0"/>
          <a:pathLst>
            <a:path>
              <a:moveTo>
                <a:pt x="0" y="23291"/>
              </a:moveTo>
              <a:lnTo>
                <a:pt x="1331535" y="23291"/>
              </a:lnTo>
            </a:path>
          </a:pathLst>
        </a:custGeom>
        <a:noFill/>
        <a:ln w="127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500" kern="1200"/>
        </a:p>
      </dsp:txBody>
      <dsp:txXfrm>
        <a:off x="2247904" y="2349663"/>
        <a:ext cx="66576" cy="66576"/>
      </dsp:txXfrm>
    </dsp:sp>
    <dsp:sp modelId="{53D13BC3-34B5-4B7A-97B9-CEFA78E3EBD5}">
      <dsp:nvSpPr>
        <dsp:cNvPr id="0" name=""/>
        <dsp:cNvSpPr/>
      </dsp:nvSpPr>
      <dsp:spPr>
        <a:xfrm>
          <a:off x="2661389" y="2454239"/>
          <a:ext cx="1900981" cy="950490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kern="1200"/>
            <a:t>Desciptiva </a:t>
          </a:r>
        </a:p>
      </dsp:txBody>
      <dsp:txXfrm>
        <a:off x="2689228" y="2482078"/>
        <a:ext cx="1845303" cy="894812"/>
      </dsp:txXfrm>
    </dsp:sp>
    <dsp:sp modelId="{E317C7EE-A545-4B95-B826-F29AA83B805B}">
      <dsp:nvSpPr>
        <dsp:cNvPr id="0" name=""/>
        <dsp:cNvSpPr/>
      </dsp:nvSpPr>
      <dsp:spPr>
        <a:xfrm>
          <a:off x="4562370" y="2906193"/>
          <a:ext cx="760392" cy="46582"/>
        </a:xfrm>
        <a:custGeom>
          <a:avLst/>
          <a:gdLst/>
          <a:ahLst/>
          <a:cxnLst/>
          <a:rect l="0" t="0" r="0" b="0"/>
          <a:pathLst>
            <a:path>
              <a:moveTo>
                <a:pt x="0" y="23291"/>
              </a:moveTo>
              <a:lnTo>
                <a:pt x="760392" y="23291"/>
              </a:lnTo>
            </a:path>
          </a:pathLst>
        </a:custGeom>
        <a:noFill/>
        <a:ln w="12700" cap="flat" cmpd="sng" algn="ctr">
          <a:solidFill>
            <a:schemeClr val="accent1">
              <a:shade val="80000"/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500" kern="1200"/>
        </a:p>
      </dsp:txBody>
      <dsp:txXfrm>
        <a:off x="4923557" y="2910474"/>
        <a:ext cx="38019" cy="38019"/>
      </dsp:txXfrm>
    </dsp:sp>
    <dsp:sp modelId="{3ECD6591-C324-413F-A81E-FAFC72B15DB8}">
      <dsp:nvSpPr>
        <dsp:cNvPr id="0" name=""/>
        <dsp:cNvSpPr/>
      </dsp:nvSpPr>
      <dsp:spPr>
        <a:xfrm>
          <a:off x="5322763" y="2454239"/>
          <a:ext cx="1900981" cy="950490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7620" tIns="7620" rIns="7620" bIns="7620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200" kern="1200">
              <a:solidFill>
                <a:sysClr val="windowText" lastClr="000000"/>
              </a:solidFill>
              <a:latin typeface="Calibri" panose="020F0502020204030204"/>
              <a:ea typeface="+mn-ea"/>
              <a:cs typeface="+mn-cs"/>
            </a:rPr>
            <a:t>Se encarga de recopilar la información cuantificable de una población y así mismo describe el segmento demográfico</a:t>
          </a:r>
        </a:p>
      </dsp:txBody>
      <dsp:txXfrm>
        <a:off x="5350602" y="2482078"/>
        <a:ext cx="1845303" cy="894812"/>
      </dsp:txXfrm>
    </dsp:sp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D56BDA4-81B2-4001-93B0-AC39EB67DDDA}">
      <dsp:nvSpPr>
        <dsp:cNvPr id="0" name=""/>
        <dsp:cNvSpPr/>
      </dsp:nvSpPr>
      <dsp:spPr>
        <a:xfrm>
          <a:off x="0" y="442912"/>
          <a:ext cx="1428749" cy="857250"/>
        </a:xfrm>
        <a:prstGeom prst="rect">
          <a:avLst/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300" kern="1200"/>
            <a:t>Facilidad en el acceso a los insumos </a:t>
          </a:r>
        </a:p>
      </dsp:txBody>
      <dsp:txXfrm>
        <a:off x="0" y="442912"/>
        <a:ext cx="1428749" cy="857250"/>
      </dsp:txXfrm>
    </dsp:sp>
    <dsp:sp modelId="{B7709161-A2FA-4E34-AA77-821E58B8FC0F}">
      <dsp:nvSpPr>
        <dsp:cNvPr id="0" name=""/>
        <dsp:cNvSpPr/>
      </dsp:nvSpPr>
      <dsp:spPr>
        <a:xfrm>
          <a:off x="1571625" y="442912"/>
          <a:ext cx="1428749" cy="857250"/>
        </a:xfrm>
        <a:prstGeom prst="rect">
          <a:avLst/>
        </a:prstGeom>
        <a:gradFill rotWithShape="0">
          <a:gsLst>
            <a:gs pos="0">
              <a:schemeClr val="accent3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3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3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300" kern="1200"/>
            <a:t>Disminución del riesgo </a:t>
          </a:r>
        </a:p>
      </dsp:txBody>
      <dsp:txXfrm>
        <a:off x="1571625" y="442912"/>
        <a:ext cx="1428749" cy="857250"/>
      </dsp:txXfrm>
    </dsp:sp>
    <dsp:sp modelId="{DB7D88AC-92DC-4E3A-A641-7D5BF8BF6961}">
      <dsp:nvSpPr>
        <dsp:cNvPr id="0" name=""/>
        <dsp:cNvSpPr/>
      </dsp:nvSpPr>
      <dsp:spPr>
        <a:xfrm>
          <a:off x="3143250" y="442912"/>
          <a:ext cx="1428749" cy="857250"/>
        </a:xfrm>
        <a:prstGeom prst="rect">
          <a:avLst/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300" kern="1200"/>
            <a:t>Mejor aprovechamiento de la maon de obra </a:t>
          </a:r>
        </a:p>
      </dsp:txBody>
      <dsp:txXfrm>
        <a:off x="3143250" y="442912"/>
        <a:ext cx="1428749" cy="857250"/>
      </dsp:txXfrm>
    </dsp:sp>
    <dsp:sp modelId="{17F9748F-F393-4C2B-8162-477F2B642899}">
      <dsp:nvSpPr>
        <dsp:cNvPr id="0" name=""/>
        <dsp:cNvSpPr/>
      </dsp:nvSpPr>
      <dsp:spPr>
        <a:xfrm>
          <a:off x="785812" y="1443037"/>
          <a:ext cx="1428749" cy="857250"/>
        </a:xfrm>
        <a:prstGeom prst="rect">
          <a:avLst/>
        </a:prstGeom>
        <a:gradFill rotWithShape="0">
          <a:gsLst>
            <a:gs pos="0">
              <a:schemeClr val="accent5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5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5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300" kern="1200"/>
            <a:t>Mayor rentabilidad de producción </a:t>
          </a:r>
        </a:p>
      </dsp:txBody>
      <dsp:txXfrm>
        <a:off x="785812" y="1443037"/>
        <a:ext cx="1428749" cy="857250"/>
      </dsp:txXfrm>
    </dsp:sp>
    <dsp:sp modelId="{AC720FA6-C8D6-43E0-8481-CB372F659450}">
      <dsp:nvSpPr>
        <dsp:cNvPr id="0" name=""/>
        <dsp:cNvSpPr/>
      </dsp:nvSpPr>
      <dsp:spPr>
        <a:xfrm>
          <a:off x="2357437" y="1443037"/>
          <a:ext cx="1428749" cy="857250"/>
        </a:xfrm>
        <a:prstGeom prst="rect">
          <a:avLst/>
        </a:prstGeom>
        <a:gradFill rotWithShape="0">
          <a:gsLst>
            <a:gs pos="0">
              <a:schemeClr val="accent6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49530" tIns="49530" rIns="49530" bIns="49530" numCol="1" spcCol="1270" anchor="ctr" anchorCtr="0">
          <a:noAutofit/>
        </a:bodyPr>
        <a:lstStyle/>
        <a:p>
          <a:pPr marL="0" lvl="0" indent="0" algn="ctr" defTabSz="5778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300" kern="1200"/>
            <a:t>Fortalecimiento en las relaciones comerciales </a:t>
          </a:r>
        </a:p>
      </dsp:txBody>
      <dsp:txXfrm>
        <a:off x="2357437" y="1443037"/>
        <a:ext cx="1428749" cy="857250"/>
      </dsp:txXfrm>
    </dsp:sp>
  </dsp:spTree>
</dsp:drawing>
</file>

<file path=xl/diagrams/drawing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3EE79E5D-F084-4E67-80A5-F1564D62B28B}">
      <dsp:nvSpPr>
        <dsp:cNvPr id="0" name=""/>
        <dsp:cNvSpPr/>
      </dsp:nvSpPr>
      <dsp:spPr>
        <a:xfrm>
          <a:off x="1576089" y="939"/>
          <a:ext cx="1419820" cy="709910"/>
        </a:xfrm>
        <a:prstGeom prst="roundRect">
          <a:avLst>
            <a:gd name="adj" fmla="val 10000"/>
          </a:avLst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800" kern="1200"/>
            <a:t>Finca </a:t>
          </a:r>
        </a:p>
      </dsp:txBody>
      <dsp:txXfrm>
        <a:off x="1596882" y="21732"/>
        <a:ext cx="1378234" cy="668324"/>
      </dsp:txXfrm>
    </dsp:sp>
    <dsp:sp modelId="{7853032F-3243-41F2-8323-87EEDDAF5C6A}">
      <dsp:nvSpPr>
        <dsp:cNvPr id="0" name=""/>
        <dsp:cNvSpPr/>
      </dsp:nvSpPr>
      <dsp:spPr>
        <a:xfrm rot="3600000">
          <a:off x="2502077" y="1247365"/>
          <a:ext cx="740679" cy="248468"/>
        </a:xfrm>
        <a:prstGeom prst="leftRightArrow">
          <a:avLst>
            <a:gd name="adj1" fmla="val 60000"/>
            <a:gd name="adj2" fmla="val 50000"/>
          </a:avLst>
        </a:prstGeom>
        <a:solidFill>
          <a:schemeClr val="accent4"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000" kern="1200"/>
        </a:p>
      </dsp:txBody>
      <dsp:txXfrm>
        <a:off x="2576617" y="1297059"/>
        <a:ext cx="591599" cy="149080"/>
      </dsp:txXfrm>
    </dsp:sp>
    <dsp:sp modelId="{375EFBC2-BB28-4F5B-9AC4-5106869B675C}">
      <dsp:nvSpPr>
        <dsp:cNvPr id="0" name=""/>
        <dsp:cNvSpPr/>
      </dsp:nvSpPr>
      <dsp:spPr>
        <a:xfrm>
          <a:off x="2748924" y="2032349"/>
          <a:ext cx="1419820" cy="709910"/>
        </a:xfrm>
        <a:prstGeom prst="roundRect">
          <a:avLst>
            <a:gd name="adj" fmla="val 10000"/>
          </a:avLst>
        </a:prstGeom>
        <a:solidFill>
          <a:schemeClr val="accent4">
            <a:hueOff val="4900445"/>
            <a:satOff val="-20388"/>
            <a:lumOff val="4804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800" kern="1200"/>
            <a:t>Fabrica </a:t>
          </a:r>
        </a:p>
      </dsp:txBody>
      <dsp:txXfrm>
        <a:off x="2769717" y="2053142"/>
        <a:ext cx="1378234" cy="668324"/>
      </dsp:txXfrm>
    </dsp:sp>
    <dsp:sp modelId="{58D75F1D-2FED-481D-BB5C-3448F342D10B}">
      <dsp:nvSpPr>
        <dsp:cNvPr id="0" name=""/>
        <dsp:cNvSpPr/>
      </dsp:nvSpPr>
      <dsp:spPr>
        <a:xfrm rot="10800000">
          <a:off x="1915660" y="2263070"/>
          <a:ext cx="740679" cy="248468"/>
        </a:xfrm>
        <a:prstGeom prst="leftRightArrow">
          <a:avLst>
            <a:gd name="adj1" fmla="val 60000"/>
            <a:gd name="adj2" fmla="val 50000"/>
          </a:avLst>
        </a:prstGeom>
        <a:solidFill>
          <a:schemeClr val="accent4">
            <a:hueOff val="4900445"/>
            <a:satOff val="-20388"/>
            <a:lumOff val="4804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000" kern="1200"/>
        </a:p>
      </dsp:txBody>
      <dsp:txXfrm rot="10800000">
        <a:off x="1990200" y="2312764"/>
        <a:ext cx="591599" cy="149080"/>
      </dsp:txXfrm>
    </dsp:sp>
    <dsp:sp modelId="{F58A5A0F-0450-4D65-BAFD-57611DAA5527}">
      <dsp:nvSpPr>
        <dsp:cNvPr id="0" name=""/>
        <dsp:cNvSpPr/>
      </dsp:nvSpPr>
      <dsp:spPr>
        <a:xfrm>
          <a:off x="403254" y="2032349"/>
          <a:ext cx="1419820" cy="709910"/>
        </a:xfrm>
        <a:prstGeom prst="roundRect">
          <a:avLst>
            <a:gd name="adj" fmla="val 10000"/>
          </a:avLst>
        </a:prstGeom>
        <a:solidFill>
          <a:schemeClr val="accent4">
            <a:hueOff val="9800891"/>
            <a:satOff val="-40777"/>
            <a:lumOff val="9608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8580" tIns="68580" rIns="68580" bIns="6858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800" kern="1200"/>
            <a:t>Consumidor final </a:t>
          </a:r>
        </a:p>
      </dsp:txBody>
      <dsp:txXfrm>
        <a:off x="424047" y="2053142"/>
        <a:ext cx="1378234" cy="668324"/>
      </dsp:txXfrm>
    </dsp:sp>
    <dsp:sp modelId="{ED4C0088-1650-4C5F-9A30-45443B035010}">
      <dsp:nvSpPr>
        <dsp:cNvPr id="0" name=""/>
        <dsp:cNvSpPr/>
      </dsp:nvSpPr>
      <dsp:spPr>
        <a:xfrm rot="18000000">
          <a:off x="1329242" y="1247365"/>
          <a:ext cx="740679" cy="248468"/>
        </a:xfrm>
        <a:prstGeom prst="leftRightArrow">
          <a:avLst>
            <a:gd name="adj1" fmla="val 60000"/>
            <a:gd name="adj2" fmla="val 50000"/>
          </a:avLst>
        </a:prstGeom>
        <a:solidFill>
          <a:schemeClr val="accent4">
            <a:hueOff val="9800891"/>
            <a:satOff val="-40777"/>
            <a:lumOff val="9608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s-CO" sz="1000" kern="1200"/>
        </a:p>
      </dsp:txBody>
      <dsp:txXfrm>
        <a:off x="1403782" y="1297059"/>
        <a:ext cx="591599" cy="14908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Process10">
  <dgm:title val=""/>
  <dgm:desc val=""/>
  <dgm:catLst>
    <dgm:cat type="process" pri="3000"/>
    <dgm:cat type="picture" pri="30000"/>
    <dgm:cat type="pictureconvert" pri="30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composite" refType="w"/>
      <dgm:constr type="w" for="ch" ptType="sibTrans" refType="w" refFor="ch" refForName="composite" op="equ" fact="0.3333"/>
      <dgm:constr type="primFontSz" for="des" forName="txNode" op="equ" val="65"/>
      <dgm:constr type="primFontSz" for="des" forName="connTx" op="equ" val="55"/>
      <dgm:constr type="primFontSz" for="des" forName="connTx" refType="primFontSz" refFor="des" refForName="txNode" op="lte" fact="0.8"/>
    </dgm:constrLst>
    <dgm:ruleLst/>
    <dgm:forEach name="Name4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hoose name="Name5">
          <dgm:if name="Name6" func="var" arg="dir" op="equ" val="norm">
            <dgm:constrLst>
              <dgm:constr type="l" for="ch" forName="imagSh"/>
              <dgm:constr type="w" for="ch" forName="imagSh" refType="w" fact="0.86"/>
              <dgm:constr type="t" for="ch" forName="imagSh"/>
              <dgm:constr type="h" for="ch" forName="imagSh" refType="w" refFor="ch" refForName="imagSh"/>
              <dgm:constr type="l" for="ch" forName="txNode" refType="w" fact="0.14"/>
              <dgm:constr type="w" for="ch" forName="txNode" refType="w" refFor="ch" refForName="imagSh"/>
              <dgm:constr type="t" for="ch" forName="txNode" refType="h" refFor="ch" refForName="imagSh" fact="0.6"/>
              <dgm:constr type="h" for="ch" forName="txNode" refType="h" refFor="ch" refForName="imagSh"/>
            </dgm:constrLst>
          </dgm:if>
          <dgm:else name="Name7">
            <dgm:constrLst>
              <dgm:constr type="l" for="ch" forName="imagSh" refType="w" fact="0.14"/>
              <dgm:constr type="w" for="ch" forName="imagSh" refType="w" fact="0.86"/>
              <dgm:constr type="t" for="ch" forName="imagSh"/>
              <dgm:constr type="h" for="ch" forName="imagSh" refType="w" refFor="ch" refForName="imagSh"/>
              <dgm:constr type="l" for="ch" forName="txNode"/>
              <dgm:constr type="w" for="ch" forName="txNode" refType="w" refFor="ch" refForName="imagSh"/>
              <dgm:constr type="t" for="ch" forName="txNode" refType="h" refFor="ch" refForName="imagSh" fact="0.6"/>
              <dgm:constr type="h" for="ch" forName="txNode" refType="h" refFor="ch" refForName="imagSh"/>
            </dgm:constrLst>
          </dgm:else>
        </dgm:choose>
        <dgm:ruleLst/>
        <dgm:layoutNode name="imagSh" styleLbl="bgImgPlace1">
          <dgm:alg type="sp"/>
          <dgm:shape xmlns:r="http://schemas.openxmlformats.org/officeDocument/2006/relationships" type="roundRect" r:blip="" blipPhldr="1">
            <dgm:adjLst>
              <dgm:adj idx="1" val="0.1"/>
            </dgm:adjLst>
          </dgm:shape>
          <dgm:presOf/>
          <dgm:constrLst/>
          <dgm:ruleLst/>
        </dgm:layoutNode>
        <dgm:layoutNode name="txNode" styleLbl="node1">
          <dgm:varLst>
            <dgm:bulletEnabled val="1"/>
          </dgm:varLst>
          <dgm:alg type="tx"/>
          <dgm:shape xmlns:r="http://schemas.openxmlformats.org/officeDocument/2006/relationships" type="roundRect" r:blip="">
            <dgm:adjLst>
              <dgm:adj idx="1" val="0.1"/>
            </dgm:adjLst>
          </dgm:shape>
          <dgm:presOf axis="desOrSelf" ptType="node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  <dgm:param type="srcNode" val="imagSh"/>
            <dgm:param type="dstNode" val="imagSh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35"/>
            <dgm:constr type="endPad" refType="connDist" fact="0.3"/>
          </dgm:constrLst>
          <dgm:ruleLst/>
          <dgm:layoutNode name="connTx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cycle2">
  <dgm:title val=""/>
  <dgm:desc val=""/>
  <dgm:catLst>
    <dgm:cat type="cycle" pri="1000"/>
    <dgm:cat type="convert" pri="10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  <dgm:pt modelId="3"/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cycle">
    <dgm:varLst>
      <dgm:dir/>
      <dgm:resizeHandles val="exact"/>
    </dgm:varLst>
    <dgm:choose name="Name0">
      <dgm:if name="Name1" func="var" arg="dir" op="equ" val="norm">
        <dgm:choose name="Name2">
          <dgm:if name="Name3" axis="ch" ptType="node" func="cnt" op="gt" val="2">
            <dgm:alg type="cycle">
              <dgm:param type="stAng" val="0"/>
              <dgm:param type="spanAng" val="360"/>
            </dgm:alg>
          </dgm:if>
          <dgm:else name="Name4">
            <dgm:alg type="cycle">
              <dgm:param type="stAng" val="-90"/>
              <dgm:param type="spanAng" val="360"/>
            </dgm:alg>
          </dgm:else>
        </dgm:choose>
      </dgm:if>
      <dgm:else name="Name5">
        <dgm:choose name="Name6">
          <dgm:if name="Name7" axis="ch" ptType="node" func="cnt" op="gt" val="2">
            <dgm:alg type="cycle">
              <dgm:param type="stAng" val="0"/>
              <dgm:param type="spanAng" val="-360"/>
            </dgm:alg>
          </dgm:if>
          <dgm:else name="Name8">
            <dgm:alg type="cycle">
              <dgm:param type="stAng" val="90"/>
              <dgm:param type="spanAng" val="-360"/>
            </dgm:alg>
          </dgm:else>
        </dgm:choose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w" for="ch" ptType="sibTrans" refType="w" refFor="ch" refPtType="node" op="equ" fact="0.25"/>
      <dgm:constr type="sibSp" refType="w" refFor="ch" refPtType="node" fact="0.5"/>
      <dgm:constr type="primFontSz" for="ch" ptType="node" op="equ" val="65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>
          <dgm:param type="txAnchorVertCh" val="mid"/>
        </dgm:alg>
        <dgm:shape xmlns:r="http://schemas.openxmlformats.org/officeDocument/2006/relationships" type="ellipse" r:blip="">
          <dgm:adjLst/>
        </dgm:shape>
        <dgm:presOf axis="desOrSelf" ptType="node"/>
        <dgm:constrLst>
          <dgm:constr type="h" refType="w"/>
          <dgm:constr type="lMarg" refType="primFontSz" fact="0.1"/>
          <dgm:constr type="rMarg" refType="primFontSz" fact="0.1"/>
          <dgm:constr type="tMarg" refType="primFontSz" fact="0.1"/>
          <dgm:constr type="bMarg" refType="primFontSz" fact="0.1"/>
        </dgm:constrLst>
        <dgm:ruleLst>
          <dgm:rule type="primFontSz" val="5" fact="NaN" max="NaN"/>
        </dgm:ruleLst>
      </dgm:layoutNode>
      <dgm:choose name="Name9">
        <dgm:if name="Name10" axis="par ch" ptType="doc node" func="cnt" op="gt" val="1">
          <dgm:forEach name="sibTransForEach" axis="followSib" ptType="sibTrans" hideLastTrans="0" cnt="1">
            <dgm:layoutNode name="sibTrans">
              <dgm:choose name="Name11">
                <dgm:if name="Name12" axis="par ch" ptType="doc node" func="cnt" op="lt" val="3">
                  <dgm:alg type="conn">
                    <dgm:param type="begPts" val="radial"/>
                    <dgm:param type="endPts" val="radial"/>
                  </dgm:alg>
                </dgm:if>
                <dgm:else name="Name13">
                  <dgm:alg type="conn">
                    <dgm:param type="begPts" val="auto"/>
                    <dgm:param type="endPts" val="auto"/>
                  </dgm:alg>
                </dgm:else>
              </dgm:choose>
              <dgm:shape xmlns:r="http://schemas.openxmlformats.org/officeDocument/2006/relationships" type="conn" r:blip="">
                <dgm:adjLst/>
              </dgm:shape>
              <dgm:presOf axis="self"/>
              <dgm:constrLst>
                <dgm:constr type="h" refType="w" fact="1.35"/>
                <dgm:constr type="connDist"/>
                <dgm:constr type="w" for="ch" refType="connDist" fact="0.45"/>
                <dgm:constr type="h" for="ch" refType="h"/>
              </dgm:constrLst>
              <dgm:ruleLst/>
              <dgm:layoutNode name="connectorText">
                <dgm:alg type="tx">
                  <dgm:param type="autoTxRot" val="grav"/>
                </dgm:alg>
                <dgm:shape xmlns:r="http://schemas.openxmlformats.org/officeDocument/2006/relationships" type="conn" r:blip="" hideGeom="1">
                  <dgm:adjLst/>
                </dgm:shape>
                <dgm:presOf axis="self"/>
                <dgm:constrLst>
                  <dgm:constr type="lMarg"/>
                  <dgm:constr type="rMarg"/>
                  <dgm:constr type="tMarg"/>
                  <dgm:constr type="bMarg"/>
                </dgm:constrLst>
                <dgm:ruleLst>
                  <dgm:rule type="primFontSz" val="5" fact="NaN" max="NaN"/>
                </dgm:ruleLst>
              </dgm:layoutNode>
            </dgm:layoutNode>
          </dgm:forEach>
        </dgm:if>
        <dgm:else name="Name14"/>
      </dgm:choose>
    </dgm:forEach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vList3">
  <dgm:title val=""/>
  <dgm:desc val=""/>
  <dgm:catLst>
    <dgm:cat type="list" pri="14000"/>
    <dgm:cat type="convert" pri="3000"/>
    <dgm:cat type="picture" pri="27000"/>
    <dgm:cat type="pictureconvert" pri="27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Flow">
    <dgm:varLst>
      <dgm:dir/>
      <dgm:resizeHandles val="exact"/>
    </dgm:varLst>
    <dgm:alg type="lin">
      <dgm:param type="linDir" val="fromT"/>
      <dgm:param type="vertAlign" val="mid"/>
      <dgm:param type="horzAlign" val="ctr"/>
    </dgm:alg>
    <dgm:shape xmlns:r="http://schemas.openxmlformats.org/officeDocument/2006/relationships" r:blip="">
      <dgm:adjLst/>
    </dgm:shape>
    <dgm:presOf/>
    <dgm:constrLst>
      <dgm:constr type="w" for="ch" forName="composite" refType="w"/>
      <dgm:constr type="h" for="ch" forName="composite" refType="h"/>
      <dgm:constr type="h" for="ch" forName="spacing" refType="h" refFor="ch" refForName="composite" fact="0.25"/>
      <dgm:constr type="h" for="ch" forName="spacing" refType="w" op="lte" fact="0.1"/>
      <dgm:constr type="primFontSz" for="des" ptType="node" op="equ" val="65"/>
    </dgm:constrLst>
    <dgm:ruleLst/>
    <dgm:forEach name="Name0" axis="ch" ptType="node">
      <dgm:layoutNode name="composite">
        <dgm:alg type="composite"/>
        <dgm:shape xmlns:r="http://schemas.openxmlformats.org/officeDocument/2006/relationships" r:blip="">
          <dgm:adjLst/>
        </dgm:shape>
        <dgm:presOf/>
        <dgm:choose name="Name1">
          <dgm:if name="Name2" func="var" arg="dir" op="equ" val="norm">
            <dgm:constrLst>
              <dgm:constr type="w" for="ch" forName="imgShp" refType="w" fact="0.335"/>
              <dgm:constr type="h" for="ch" forName="imgShp" refType="w" refFor="ch" refForName="imgShp" op="equ"/>
              <dgm:constr type="h" for="ch" forName="imgShp" refType="h" op="lte"/>
              <dgm:constr type="ctrY" for="ch" forName="imgShp" refType="h" fact="0.5"/>
              <dgm:constr type="l" for="ch" forName="imgShp"/>
              <dgm:constr type="w" for="ch" forName="txShp" refType="w" op="equ" fact="0.665"/>
              <dgm:constr type="h" for="ch" forName="txShp" refType="h" refFor="ch" refForName="imgShp" op="equ"/>
              <dgm:constr type="ctrY" for="ch" forName="txShp" refType="h" fact="0.5"/>
              <dgm:constr type="l" for="ch" forName="txShp" refType="w" refFor="ch" refForName="imgShp" fact="0.5"/>
              <dgm:constr type="lMarg" for="ch" forName="txShp" refType="w" refFor="ch" refForName="imgShp" fact="1.25"/>
            </dgm:constrLst>
          </dgm:if>
          <dgm:else name="Name3">
            <dgm:constrLst>
              <dgm:constr type="w" for="ch" forName="imgShp" refType="w" fact="0.335"/>
              <dgm:constr type="h" for="ch" forName="imgShp" refType="w" refFor="ch" refForName="imgShp" op="equ"/>
              <dgm:constr type="h" for="ch" forName="imgShp" refType="h" op="lte"/>
              <dgm:constr type="ctrY" for="ch" forName="imgShp" refType="h" fact="0.5"/>
              <dgm:constr type="r" for="ch" forName="imgShp" refType="w"/>
              <dgm:constr type="w" for="ch" forName="txShp" refType="w" op="equ" fact="0.665"/>
              <dgm:constr type="h" for="ch" forName="txShp" refType="h" refFor="ch" refForName="imgShp" op="equ"/>
              <dgm:constr type="ctrY" for="ch" forName="txShp" refType="h" fact="0.5"/>
              <dgm:constr type="r" for="ch" forName="txShp" refType="ctrX" refFor="ch" refForName="imgShp"/>
              <dgm:constr type="rMarg" for="ch" forName="txShp" refType="w" refFor="ch" refForName="imgShp" fact="1.25"/>
            </dgm:constrLst>
          </dgm:else>
        </dgm:choose>
        <dgm:ruleLst/>
        <dgm:layoutNode name="imgShp" styleLbl="fgImgPlace1">
          <dgm:alg type="sp"/>
          <dgm:shape xmlns:r="http://schemas.openxmlformats.org/officeDocument/2006/relationships" type="ellipse" r:blip="" blipPhldr="1">
            <dgm:adjLst/>
          </dgm:shape>
          <dgm:presOf/>
          <dgm:constrLst/>
          <dgm:ruleLst/>
        </dgm:layoutNode>
        <dgm:layoutNode name="txShp">
          <dgm:varLst>
            <dgm:bulletEnabled val="1"/>
          </dgm:varLst>
          <dgm:alg type="tx"/>
          <dgm:choose name="Name4">
            <dgm:if name="Name5" func="var" arg="dir" op="equ" val="norm">
              <dgm:shape xmlns:r="http://schemas.openxmlformats.org/officeDocument/2006/relationships" rot="180" type="homePlate" r:blip="" zOrderOff="-1">
                <dgm:adjLst/>
              </dgm:shape>
            </dgm:if>
            <dgm:else name="Name6">
              <dgm:shape xmlns:r="http://schemas.openxmlformats.org/officeDocument/2006/relationships" type="homePlate" r:blip="" zOrderOff="-1">
                <dgm:adjLst/>
              </dgm:shape>
            </dgm:else>
          </dgm:choose>
          <dgm:presOf axis="desOrSelf" ptType="node"/>
          <dgm:constrLst>
            <dgm:constr type="tMarg" refType="primFontSz" fact="0.3"/>
            <dgm:constr type="bMarg" refType="primFontSz" fact="0.3"/>
          </dgm:constrLst>
          <dgm:ruleLst>
            <dgm:rule type="primFontSz" val="5" fact="NaN" max="NaN"/>
          </dgm:ruleLst>
        </dgm:layoutNode>
      </dgm:layoutNode>
      <dgm:forEach name="Name7" axis="followSib" ptType="sibTrans" cnt="1">
        <dgm:layoutNode name="spacing">
          <dgm:alg type="sp"/>
          <dgm:shape xmlns:r="http://schemas.openxmlformats.org/officeDocument/2006/relationships" r:blip="">
            <dgm:adjLst/>
          </dgm:shape>
          <dgm:presOf axis="self"/>
          <dgm:constrLst/>
          <dgm:ruleLst/>
        </dgm:layoutNode>
      </dgm:forEach>
    </dgm:forEach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default">
  <dgm:title val=""/>
  <dgm:desc val=""/>
  <dgm:catLst>
    <dgm:cat type="list" pri="4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  <dgm:cxn modelId="9" srcId="0" destId="4" srcOrd="3" destOrd="0"/>
        <dgm:cxn modelId="10" srcId="0" destId="5" srcOrd="4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diagram">
    <dgm:varLst>
      <dgm:dir/>
      <dgm:resizeHandles val="exact"/>
    </dgm:varLst>
    <dgm:choose name="Name0">
      <dgm:if name="Name1" func="var" arg="dir" op="equ" val="norm">
        <dgm:alg type="snake">
          <dgm:param type="grDir" val="tL"/>
          <dgm:param type="flowDir" val="row"/>
          <dgm:param type="contDir" val="sameDir"/>
          <dgm:param type="off" val="ctr"/>
        </dgm:alg>
      </dgm:if>
      <dgm:else name="Name2">
        <dgm:alg type="snake">
          <dgm:param type="grDir" val="tR"/>
          <dgm:param type="flowDir" val="row"/>
          <dgm:param type="contDir" val="sameDir"/>
          <dgm:param type="off" val="ct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node" refType="w"/>
      <dgm:constr type="h" for="ch" forName="node" refType="w" refFor="ch" refForName="node" fact="0.6"/>
      <dgm:constr type="w" for="ch" forName="sibTrans" refType="w" refFor="ch" refForName="node" fact="0.1"/>
      <dgm:constr type="sp" refType="w" refFor="ch" refForName="sibTrans"/>
      <dgm:constr type="primFontSz" for="ch" forName="node" op="equ" val="65"/>
    </dgm:constrLst>
    <dgm:ruleLst/>
    <dgm:forEach name="Name3" axis="ch" ptType="node">
      <dgm:layoutNode name="node">
        <dgm:varLst>
          <dgm:bulletEnabled val="1"/>
        </dgm:varLst>
        <dgm:alg type="tx"/>
        <dgm:shape xmlns:r="http://schemas.openxmlformats.org/officeDocument/2006/relationships" type="rect" r:blip="">
          <dgm:adjLst/>
        </dgm:shape>
        <dgm:presOf axis="desOrSelf" ptType="node"/>
        <dgm:constrLst>
          <dgm:constr type="lMarg" refType="primFontSz" fact="0.3"/>
          <dgm:constr type="rMarg" refType="primFontSz" fact="0.3"/>
          <dgm:constr type="tMarg" refType="primFontSz" fact="0.3"/>
          <dgm:constr type="bMarg" refType="primFontSz" fact="0.3"/>
        </dgm:constrLst>
        <dgm:ruleLst>
          <dgm:rule type="primFontSz" val="5" fact="NaN" max="NaN"/>
        </dgm:ruleLst>
      </dgm:layoutNode>
      <dgm:forEach name="Name4" axis="followSib" ptType="sibTrans" cnt="1"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5/8/layout/cycle7">
  <dgm:title val=""/>
  <dgm:desc val=""/>
  <dgm:catLst>
    <dgm:cat type="cycle" pri="6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6" srcId="0" destId="1" srcOrd="0" destOrd="0"/>
        <dgm:cxn modelId="7" srcId="0" destId="2" srcOrd="1" destOrd="0"/>
        <dgm:cxn modelId="8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  <dgm:pt modelId="3"/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  <dgm:pt modelId="5"/>
        <dgm:pt modelId="6"/>
      </dgm:ptLst>
      <dgm:cxnLst>
        <dgm:cxn modelId="7" srcId="0" destId="1" srcOrd="0" destOrd="0"/>
        <dgm:cxn modelId="8" srcId="0" destId="2" srcOrd="1" destOrd="0"/>
        <dgm:cxn modelId="9" srcId="0" destId="3" srcOrd="2" destOrd="0"/>
        <dgm:cxn modelId="10" srcId="0" destId="4" srcOrd="3" destOrd="0"/>
        <dgm:cxn modelId="11" srcId="0" destId="5" srcOrd="4" destOrd="0"/>
        <dgm:cxn modelId="12" srcId="0" destId="6" srcOrd="5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cycle">
          <dgm:param type="stAng" val="0"/>
          <dgm:param type="spanAng" val="360"/>
        </dgm:alg>
      </dgm:if>
      <dgm:else name="Name3">
        <dgm:alg type="cycle">
          <dgm:param type="stAng" val="0"/>
          <dgm:param type="spanAng" val="-360"/>
        </dgm:alg>
      </dgm:else>
    </dgm:choose>
    <dgm:shape xmlns:r="http://schemas.openxmlformats.org/officeDocument/2006/relationships" r:blip="">
      <dgm:adjLst/>
    </dgm:shape>
    <dgm:presOf/>
    <dgm:constrLst>
      <dgm:constr type="diam" refType="w"/>
      <dgm:constr type="w" for="ch" ptType="node" refType="w"/>
      <dgm:constr type="primFontSz" for="ch" ptType="node" op="equ" val="65"/>
      <dgm:constr type="w" for="ch" forName="sibTrans" refType="w" refFor="ch" refPtType="node" op="equ" fact="0.35"/>
      <dgm:constr type="connDist" for="ch" forName="sibTrans" op="equ"/>
      <dgm:constr type="primFontSz" for="des" forName="connectorText" op="equ" val="55"/>
      <dgm:constr type="primFontSz" for="des" forName="connectorText" refType="primFontSz" refFor="ch" refPtType="node" op="lte" fact="0.8"/>
      <dgm:constr type="sibSp" refType="w" refFor="ch" refPtType="node" op="equ" fact="0.65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5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5" fact="NaN" max="NaN"/>
        </dgm:ruleLst>
      </dgm:layoutNode>
      <dgm:choose name="Name4">
        <dgm:if name="Name5" axis="par ch" ptType="doc node" func="cnt" op="gt" val="1">
          <dgm:forEach name="sibTransForEach" axis="followSib" ptType="sibTrans" hideLastTrans="0" cnt="1">
            <dgm:layoutNode name="sibTrans">
              <dgm:choose name="Name6">
                <dgm:if name="Name7" axis="par ch" ptType="doc node" func="posEven" op="equ" val="1">
                  <dgm:alg type="conn">
                    <dgm:param type="begPts" val="radial"/>
                    <dgm:param type="endPts" val="radial"/>
                    <dgm:param type="begSty" val="arr"/>
                    <dgm:param type="endSty" val="arr"/>
                  </dgm:alg>
                </dgm:if>
                <dgm:else name="Name8">
                  <dgm:alg type="conn">
                    <dgm:param type="begPts" val="auto"/>
                    <dgm:param type="endPts" val="auto"/>
                    <dgm:param type="begSty" val="arr"/>
                    <dgm:param type="endSty" val="arr"/>
                  </dgm:alg>
                </dgm:else>
              </dgm:choose>
              <dgm:shape xmlns:r="http://schemas.openxmlformats.org/officeDocument/2006/relationships" type="conn" r:blip="">
                <dgm:adjLst/>
              </dgm:shape>
              <dgm:presOf axis="self"/>
              <dgm:constrLst>
                <dgm:constr type="h" refType="w" fact="0.5"/>
                <dgm:constr type="connDist"/>
                <dgm:constr type="begPad" refType="connDist" fact="0.1"/>
                <dgm:constr type="endPad" refType="connDist" fact="0.1"/>
              </dgm:constrLst>
              <dgm:ruleLst/>
              <dgm:layoutNode name="connectorText">
                <dgm:alg type="tx">
                  <dgm:param type="autoTxRot" val="grav"/>
                </dgm:alg>
                <dgm:shape xmlns:r="http://schemas.openxmlformats.org/officeDocument/2006/relationships" type="conn" r:blip="" hideGeom="1">
                  <dgm:adjLst/>
                </dgm:shape>
                <dgm:presOf axis="self"/>
                <dgm:constrLst>
                  <dgm:constr type="lMarg"/>
                  <dgm:constr type="rMarg"/>
                  <dgm:constr type="tMarg"/>
                  <dgm:constr type="bMarg"/>
                </dgm:constrLst>
                <dgm:ruleLst>
                  <dgm:rule type="primFontSz" val="5" fact="NaN" max="NaN"/>
                </dgm:ruleLst>
              </dgm:layoutNode>
            </dgm:layoutNode>
          </dgm:forEach>
        </dgm:if>
        <dgm:else name="Name9"/>
      </dgm:choos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13" Type="http://schemas.openxmlformats.org/officeDocument/2006/relationships/diagramQuickStyle" Target="../diagrams/quickStyle3.xml"/><Relationship Id="rId18" Type="http://schemas.openxmlformats.org/officeDocument/2006/relationships/diagramQuickStyle" Target="../diagrams/quickStyle4.xml"/><Relationship Id="rId3" Type="http://schemas.openxmlformats.org/officeDocument/2006/relationships/diagramQuickStyle" Target="../diagrams/quickStyle1.xml"/><Relationship Id="rId7" Type="http://schemas.openxmlformats.org/officeDocument/2006/relationships/diagramLayout" Target="../diagrams/layout2.xml"/><Relationship Id="rId12" Type="http://schemas.openxmlformats.org/officeDocument/2006/relationships/diagramLayout" Target="../diagrams/layout3.xml"/><Relationship Id="rId17" Type="http://schemas.openxmlformats.org/officeDocument/2006/relationships/diagramLayout" Target="../diagrams/layout4.xml"/><Relationship Id="rId2" Type="http://schemas.openxmlformats.org/officeDocument/2006/relationships/diagramLayout" Target="../diagrams/layout1.xml"/><Relationship Id="rId16" Type="http://schemas.openxmlformats.org/officeDocument/2006/relationships/diagramData" Target="../diagrams/data4.xml"/><Relationship Id="rId20" Type="http://schemas.microsoft.com/office/2007/relationships/diagramDrawing" Target="../diagrams/drawing4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11" Type="http://schemas.openxmlformats.org/officeDocument/2006/relationships/diagramData" Target="../diagrams/data3.xml"/><Relationship Id="rId5" Type="http://schemas.microsoft.com/office/2007/relationships/diagramDrawing" Target="../diagrams/drawing1.xml"/><Relationship Id="rId15" Type="http://schemas.microsoft.com/office/2007/relationships/diagramDrawing" Target="../diagrams/drawing3.xml"/><Relationship Id="rId10" Type="http://schemas.microsoft.com/office/2007/relationships/diagramDrawing" Target="../diagrams/drawing2.xml"/><Relationship Id="rId19" Type="http://schemas.openxmlformats.org/officeDocument/2006/relationships/diagramColors" Target="../diagrams/colors4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Relationship Id="rId14" Type="http://schemas.openxmlformats.org/officeDocument/2006/relationships/diagramColors" Target="../diagrams/colors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6.xml"/><Relationship Id="rId13" Type="http://schemas.openxmlformats.org/officeDocument/2006/relationships/diagramQuickStyle" Target="../diagrams/quickStyle7.xml"/><Relationship Id="rId3" Type="http://schemas.openxmlformats.org/officeDocument/2006/relationships/diagramQuickStyle" Target="../diagrams/quickStyle5.xml"/><Relationship Id="rId7" Type="http://schemas.openxmlformats.org/officeDocument/2006/relationships/diagramLayout" Target="../diagrams/layout6.xml"/><Relationship Id="rId12" Type="http://schemas.openxmlformats.org/officeDocument/2006/relationships/diagramLayout" Target="../diagrams/layout7.xml"/><Relationship Id="rId2" Type="http://schemas.openxmlformats.org/officeDocument/2006/relationships/diagramLayout" Target="../diagrams/layout5.xml"/><Relationship Id="rId1" Type="http://schemas.openxmlformats.org/officeDocument/2006/relationships/diagramData" Target="../diagrams/data5.xml"/><Relationship Id="rId6" Type="http://schemas.openxmlformats.org/officeDocument/2006/relationships/diagramData" Target="../diagrams/data6.xml"/><Relationship Id="rId11" Type="http://schemas.openxmlformats.org/officeDocument/2006/relationships/diagramData" Target="../diagrams/data7.xml"/><Relationship Id="rId5" Type="http://schemas.microsoft.com/office/2007/relationships/diagramDrawing" Target="../diagrams/drawing5.xml"/><Relationship Id="rId15" Type="http://schemas.microsoft.com/office/2007/relationships/diagramDrawing" Target="../diagrams/drawing7.xml"/><Relationship Id="rId10" Type="http://schemas.microsoft.com/office/2007/relationships/diagramDrawing" Target="../diagrams/drawing6.xml"/><Relationship Id="rId4" Type="http://schemas.openxmlformats.org/officeDocument/2006/relationships/diagramColors" Target="../diagrams/colors5.xml"/><Relationship Id="rId9" Type="http://schemas.openxmlformats.org/officeDocument/2006/relationships/diagramColors" Target="../diagrams/colors6.xml"/><Relationship Id="rId14" Type="http://schemas.openxmlformats.org/officeDocument/2006/relationships/diagramColors" Target="../diagrams/colors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91440</xdr:rowOff>
    </xdr:from>
    <xdr:to>
      <xdr:col>10</xdr:col>
      <xdr:colOff>769620</xdr:colOff>
      <xdr:row>11</xdr:row>
      <xdr:rowOff>160020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33C97D4-07AC-41F7-8849-62E2626DAD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0</xdr:col>
      <xdr:colOff>320040</xdr:colOff>
      <xdr:row>12</xdr:row>
      <xdr:rowOff>175260</xdr:rowOff>
    </xdr:from>
    <xdr:to>
      <xdr:col>13</xdr:col>
      <xdr:colOff>754380</xdr:colOff>
      <xdr:row>28</xdr:row>
      <xdr:rowOff>22860</xdr:rowOff>
    </xdr:to>
    <xdr:graphicFrame macro="">
      <xdr:nvGraphicFramePr>
        <xdr:cNvPr id="7" name="Diagrama 6">
          <a:extLst>
            <a:ext uri="{FF2B5EF4-FFF2-40B4-BE49-F238E27FC236}">
              <a16:creationId xmlns:a16="http://schemas.microsoft.com/office/drawing/2014/main" id="{3EFD65B7-84E2-45F1-A6ED-B600F229B2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0</xdr:col>
      <xdr:colOff>0</xdr:colOff>
      <xdr:row>27</xdr:row>
      <xdr:rowOff>91440</xdr:rowOff>
    </xdr:from>
    <xdr:to>
      <xdr:col>8</xdr:col>
      <xdr:colOff>624840</xdr:colOff>
      <xdr:row>50</xdr:row>
      <xdr:rowOff>167640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6B441F5C-3300-29B5-8BD0-200D72D2C4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  <xdr:twoCellAnchor>
    <xdr:from>
      <xdr:col>8</xdr:col>
      <xdr:colOff>236220</xdr:colOff>
      <xdr:row>29</xdr:row>
      <xdr:rowOff>160020</xdr:rowOff>
    </xdr:from>
    <xdr:to>
      <xdr:col>16</xdr:col>
      <xdr:colOff>647700</xdr:colOff>
      <xdr:row>61</xdr:row>
      <xdr:rowOff>83820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90F09BD3-1DDB-3FCA-D1AA-E780D2E4AF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6" r:lo="rId17" r:qs="rId18" r:cs="rId1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144780</xdr:rowOff>
    </xdr:from>
    <xdr:to>
      <xdr:col>6</xdr:col>
      <xdr:colOff>541020</xdr:colOff>
      <xdr:row>25</xdr:row>
      <xdr:rowOff>68580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BA92B1D-3D16-712B-198B-DE4699D55E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685800</xdr:colOff>
      <xdr:row>0</xdr:row>
      <xdr:rowOff>175260</xdr:rowOff>
    </xdr:from>
    <xdr:to>
      <xdr:col>5</xdr:col>
      <xdr:colOff>678180</xdr:colOff>
      <xdr:row>3</xdr:row>
      <xdr:rowOff>7620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124F664A-8FC0-4A5F-99B5-3E85E6F0E834}"/>
            </a:ext>
          </a:extLst>
        </xdr:cNvPr>
        <xdr:cNvSpPr/>
      </xdr:nvSpPr>
      <xdr:spPr>
        <a:xfrm>
          <a:off x="2270760" y="175260"/>
          <a:ext cx="2369820" cy="381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CADENA</a:t>
          </a:r>
          <a:r>
            <a:rPr lang="es-CO" sz="1100" b="1" baseline="0"/>
            <a:t> PRODUCTIVA DEL CAFÉ </a:t>
          </a:r>
          <a:endParaRPr lang="es-CO" sz="1100" b="1"/>
        </a:p>
      </xdr:txBody>
    </xdr:sp>
    <xdr:clientData/>
  </xdr:twoCellAnchor>
  <xdr:twoCellAnchor>
    <xdr:from>
      <xdr:col>1</xdr:col>
      <xdr:colOff>754380</xdr:colOff>
      <xdr:row>2</xdr:row>
      <xdr:rowOff>0</xdr:rowOff>
    </xdr:from>
    <xdr:to>
      <xdr:col>2</xdr:col>
      <xdr:colOff>685800</xdr:colOff>
      <xdr:row>2</xdr:row>
      <xdr:rowOff>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512671BA-591E-43EA-B06F-102047227EDB}"/>
            </a:ext>
          </a:extLst>
        </xdr:cNvPr>
        <xdr:cNvCxnSpPr>
          <a:stCxn id="7" idx="1"/>
        </xdr:cNvCxnSpPr>
      </xdr:nvCxnSpPr>
      <xdr:spPr>
        <a:xfrm flipH="1">
          <a:off x="1546860" y="365760"/>
          <a:ext cx="72390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777240</xdr:colOff>
      <xdr:row>1</xdr:row>
      <xdr:rowOff>175260</xdr:rowOff>
    </xdr:from>
    <xdr:to>
      <xdr:col>2</xdr:col>
      <xdr:colOff>15240</xdr:colOff>
      <xdr:row>34</xdr:row>
      <xdr:rowOff>160020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2FF4B57B-59DF-49C6-A029-C60FA5635C93}"/>
            </a:ext>
          </a:extLst>
        </xdr:cNvPr>
        <xdr:cNvCxnSpPr/>
      </xdr:nvCxnSpPr>
      <xdr:spPr>
        <a:xfrm flipH="1">
          <a:off x="1569720" y="358140"/>
          <a:ext cx="30480" cy="6019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</xdr:colOff>
      <xdr:row>14</xdr:row>
      <xdr:rowOff>167640</xdr:rowOff>
    </xdr:from>
    <xdr:to>
      <xdr:col>3</xdr:col>
      <xdr:colOff>22860</xdr:colOff>
      <xdr:row>15</xdr:row>
      <xdr:rowOff>7620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A50E46F5-4F71-42C2-8B8C-4BEA3430D12B}"/>
            </a:ext>
          </a:extLst>
        </xdr:cNvPr>
        <xdr:cNvCxnSpPr/>
      </xdr:nvCxnSpPr>
      <xdr:spPr>
        <a:xfrm>
          <a:off x="1592580" y="2727960"/>
          <a:ext cx="807720" cy="2286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14</xdr:row>
      <xdr:rowOff>15240</xdr:rowOff>
    </xdr:from>
    <xdr:to>
      <xdr:col>4</xdr:col>
      <xdr:colOff>373380</xdr:colOff>
      <xdr:row>16</xdr:row>
      <xdr:rowOff>152400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9F5E72F5-3AED-44AB-8A9A-9287461E4601}"/>
            </a:ext>
          </a:extLst>
        </xdr:cNvPr>
        <xdr:cNvSpPr/>
      </xdr:nvSpPr>
      <xdr:spPr>
        <a:xfrm>
          <a:off x="2385060" y="2575560"/>
          <a:ext cx="1158240" cy="5029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SECTOR PRIVADO</a:t>
          </a:r>
        </a:p>
      </xdr:txBody>
    </xdr:sp>
    <xdr:clientData/>
  </xdr:twoCellAnchor>
  <xdr:twoCellAnchor>
    <xdr:from>
      <xdr:col>4</xdr:col>
      <xdr:colOff>373380</xdr:colOff>
      <xdr:row>15</xdr:row>
      <xdr:rowOff>83820</xdr:rowOff>
    </xdr:from>
    <xdr:to>
      <xdr:col>5</xdr:col>
      <xdr:colOff>518160</xdr:colOff>
      <xdr:row>15</xdr:row>
      <xdr:rowOff>83820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345548AB-5ADE-4A3A-984E-44FC64BBA243}"/>
            </a:ext>
          </a:extLst>
        </xdr:cNvPr>
        <xdr:cNvCxnSpPr>
          <a:stCxn id="17" idx="3"/>
        </xdr:cNvCxnSpPr>
      </xdr:nvCxnSpPr>
      <xdr:spPr>
        <a:xfrm>
          <a:off x="3543300" y="2827020"/>
          <a:ext cx="93726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</xdr:row>
      <xdr:rowOff>0</xdr:rowOff>
    </xdr:from>
    <xdr:to>
      <xdr:col>6</xdr:col>
      <xdr:colOff>662940</xdr:colOff>
      <xdr:row>17</xdr:row>
      <xdr:rowOff>152400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31F082C3-AC5A-4657-80A7-E8DEE0C0EEE7}"/>
            </a:ext>
          </a:extLst>
        </xdr:cNvPr>
        <xdr:cNvSpPr/>
      </xdr:nvSpPr>
      <xdr:spPr>
        <a:xfrm>
          <a:off x="3962400" y="2560320"/>
          <a:ext cx="1455420" cy="7010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Fedenación</a:t>
          </a:r>
          <a:r>
            <a:rPr lang="es-CO" sz="1100" b="1" baseline="0"/>
            <a:t> Nacional de Cafeteros</a:t>
          </a:r>
          <a:endParaRPr lang="es-CO" sz="1100" b="1"/>
        </a:p>
      </xdr:txBody>
    </xdr:sp>
    <xdr:clientData/>
  </xdr:twoCellAnchor>
  <xdr:twoCellAnchor>
    <xdr:from>
      <xdr:col>6</xdr:col>
      <xdr:colOff>662940</xdr:colOff>
      <xdr:row>15</xdr:row>
      <xdr:rowOff>160020</xdr:rowOff>
    </xdr:from>
    <xdr:to>
      <xdr:col>7</xdr:col>
      <xdr:colOff>144780</xdr:colOff>
      <xdr:row>15</xdr:row>
      <xdr:rowOff>167640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68DCCF52-E268-4516-9560-87E538DB035C}"/>
            </a:ext>
          </a:extLst>
        </xdr:cNvPr>
        <xdr:cNvCxnSpPr>
          <a:stCxn id="31" idx="3"/>
        </xdr:cNvCxnSpPr>
      </xdr:nvCxnSpPr>
      <xdr:spPr>
        <a:xfrm flipV="1">
          <a:off x="5417820" y="2903220"/>
          <a:ext cx="274320" cy="762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144780</xdr:colOff>
      <xdr:row>5</xdr:row>
      <xdr:rowOff>0</xdr:rowOff>
    </xdr:from>
    <xdr:to>
      <xdr:col>7</xdr:col>
      <xdr:colOff>144780</xdr:colOff>
      <xdr:row>19</xdr:row>
      <xdr:rowOff>30480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3171CA3A-069D-4EFC-A058-3C118E52F487}"/>
            </a:ext>
          </a:extLst>
        </xdr:cNvPr>
        <xdr:cNvCxnSpPr/>
      </xdr:nvCxnSpPr>
      <xdr:spPr>
        <a:xfrm>
          <a:off x="5692140" y="914400"/>
          <a:ext cx="0" cy="25908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106680</xdr:colOff>
      <xdr:row>4</xdr:row>
      <xdr:rowOff>167640</xdr:rowOff>
    </xdr:from>
    <xdr:to>
      <xdr:col>7</xdr:col>
      <xdr:colOff>449580</xdr:colOff>
      <xdr:row>5</xdr:row>
      <xdr:rowOff>0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912E9B29-F5BC-4788-85F7-97B4A4C49AE0}"/>
            </a:ext>
          </a:extLst>
        </xdr:cNvPr>
        <xdr:cNvCxnSpPr/>
      </xdr:nvCxnSpPr>
      <xdr:spPr>
        <a:xfrm flipV="1">
          <a:off x="5654040" y="899160"/>
          <a:ext cx="342900" cy="152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266700</xdr:colOff>
      <xdr:row>3</xdr:row>
      <xdr:rowOff>106680</xdr:rowOff>
    </xdr:from>
    <xdr:to>
      <xdr:col>8</xdr:col>
      <xdr:colOff>632460</xdr:colOff>
      <xdr:row>6</xdr:row>
      <xdr:rowOff>60960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BFAAAA45-33BE-4C69-984E-01F8F1CD44C2}"/>
            </a:ext>
          </a:extLst>
        </xdr:cNvPr>
        <xdr:cNvSpPr/>
      </xdr:nvSpPr>
      <xdr:spPr>
        <a:xfrm>
          <a:off x="5814060" y="655320"/>
          <a:ext cx="1158240" cy="5029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PRODUCTORES </a:t>
          </a:r>
        </a:p>
      </xdr:txBody>
    </xdr:sp>
    <xdr:clientData/>
  </xdr:twoCellAnchor>
  <xdr:twoCellAnchor>
    <xdr:from>
      <xdr:col>9</xdr:col>
      <xdr:colOff>60960</xdr:colOff>
      <xdr:row>3</xdr:row>
      <xdr:rowOff>76200</xdr:rowOff>
    </xdr:from>
    <xdr:to>
      <xdr:col>10</xdr:col>
      <xdr:colOff>426720</xdr:colOff>
      <xdr:row>6</xdr:row>
      <xdr:rowOff>30480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13D579A0-8BA1-4B5A-9DDB-4E24D01A3799}"/>
            </a:ext>
          </a:extLst>
        </xdr:cNvPr>
        <xdr:cNvSpPr/>
      </xdr:nvSpPr>
      <xdr:spPr>
        <a:xfrm>
          <a:off x="7193280" y="624840"/>
          <a:ext cx="1158240" cy="5029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CAFICULTORES </a:t>
          </a:r>
        </a:p>
      </xdr:txBody>
    </xdr:sp>
    <xdr:clientData/>
  </xdr:twoCellAnchor>
  <xdr:twoCellAnchor>
    <xdr:from>
      <xdr:col>8</xdr:col>
      <xdr:colOff>586740</xdr:colOff>
      <xdr:row>4</xdr:row>
      <xdr:rowOff>137160</xdr:rowOff>
    </xdr:from>
    <xdr:to>
      <xdr:col>9</xdr:col>
      <xdr:colOff>388620</xdr:colOff>
      <xdr:row>4</xdr:row>
      <xdr:rowOff>144780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181CBC12-86E5-414D-AD90-6830339F2620}"/>
            </a:ext>
          </a:extLst>
        </xdr:cNvPr>
        <xdr:cNvCxnSpPr/>
      </xdr:nvCxnSpPr>
      <xdr:spPr>
        <a:xfrm flipV="1">
          <a:off x="6926580" y="868680"/>
          <a:ext cx="594360" cy="762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7</xdr:row>
      <xdr:rowOff>144780</xdr:rowOff>
    </xdr:from>
    <xdr:to>
      <xdr:col>8</xdr:col>
      <xdr:colOff>670560</xdr:colOff>
      <xdr:row>10</xdr:row>
      <xdr:rowOff>99060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C2FD21FA-1983-4A2F-A991-352E7B400854}"/>
            </a:ext>
          </a:extLst>
        </xdr:cNvPr>
        <xdr:cNvSpPr/>
      </xdr:nvSpPr>
      <xdr:spPr>
        <a:xfrm>
          <a:off x="5852160" y="1424940"/>
          <a:ext cx="1158240" cy="5029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INSUMOS</a:t>
          </a:r>
        </a:p>
      </xdr:txBody>
    </xdr:sp>
    <xdr:clientData/>
  </xdr:twoCellAnchor>
  <xdr:twoCellAnchor>
    <xdr:from>
      <xdr:col>9</xdr:col>
      <xdr:colOff>53340</xdr:colOff>
      <xdr:row>7</xdr:row>
      <xdr:rowOff>53340</xdr:rowOff>
    </xdr:from>
    <xdr:to>
      <xdr:col>10</xdr:col>
      <xdr:colOff>624840</xdr:colOff>
      <xdr:row>10</xdr:row>
      <xdr:rowOff>114300</xdr:rowOff>
    </xdr:to>
    <xdr:sp macro="" textlink="">
      <xdr:nvSpPr>
        <xdr:cNvPr id="45" name="Rectángulo 44">
          <a:extLst>
            <a:ext uri="{FF2B5EF4-FFF2-40B4-BE49-F238E27FC236}">
              <a16:creationId xmlns:a16="http://schemas.microsoft.com/office/drawing/2014/main" id="{7B148451-2F5F-4704-9473-F2D4A4BFF978}"/>
            </a:ext>
          </a:extLst>
        </xdr:cNvPr>
        <xdr:cNvSpPr/>
      </xdr:nvSpPr>
      <xdr:spPr>
        <a:xfrm>
          <a:off x="7185660" y="1333500"/>
          <a:ext cx="1363980" cy="609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COOPERATIVA</a:t>
          </a:r>
          <a:r>
            <a:rPr lang="es-CO" sz="1100" b="1" baseline="0"/>
            <a:t> DE CAFICULTORES</a:t>
          </a:r>
          <a:r>
            <a:rPr lang="es-CO" sz="1100" b="1"/>
            <a:t> </a:t>
          </a:r>
        </a:p>
      </xdr:txBody>
    </xdr:sp>
    <xdr:clientData/>
  </xdr:twoCellAnchor>
  <xdr:twoCellAnchor>
    <xdr:from>
      <xdr:col>8</xdr:col>
      <xdr:colOff>525780</xdr:colOff>
      <xdr:row>9</xdr:row>
      <xdr:rowOff>45720</xdr:rowOff>
    </xdr:from>
    <xdr:to>
      <xdr:col>9</xdr:col>
      <xdr:colOff>327660</xdr:colOff>
      <xdr:row>9</xdr:row>
      <xdr:rowOff>53340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D4529769-6534-4285-94B7-3D3FAB66433A}"/>
            </a:ext>
          </a:extLst>
        </xdr:cNvPr>
        <xdr:cNvCxnSpPr/>
      </xdr:nvCxnSpPr>
      <xdr:spPr>
        <a:xfrm flipV="1">
          <a:off x="6865620" y="1691640"/>
          <a:ext cx="594360" cy="762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137160</xdr:colOff>
      <xdr:row>9</xdr:row>
      <xdr:rowOff>68580</xdr:rowOff>
    </xdr:from>
    <xdr:to>
      <xdr:col>7</xdr:col>
      <xdr:colOff>777240</xdr:colOff>
      <xdr:row>9</xdr:row>
      <xdr:rowOff>83820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221BD3BF-A9CE-4955-BA5C-9DAEB6481208}"/>
            </a:ext>
          </a:extLst>
        </xdr:cNvPr>
        <xdr:cNvCxnSpPr/>
      </xdr:nvCxnSpPr>
      <xdr:spPr>
        <a:xfrm flipV="1">
          <a:off x="5684520" y="1714500"/>
          <a:ext cx="640080" cy="1524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320040</xdr:colOff>
      <xdr:row>11</xdr:row>
      <xdr:rowOff>152400</xdr:rowOff>
    </xdr:from>
    <xdr:to>
      <xdr:col>8</xdr:col>
      <xdr:colOff>685800</xdr:colOff>
      <xdr:row>14</xdr:row>
      <xdr:rowOff>106680</xdr:rowOff>
    </xdr:to>
    <xdr:sp macro="" textlink="">
      <xdr:nvSpPr>
        <xdr:cNvPr id="56" name="Rectángulo 55">
          <a:extLst>
            <a:ext uri="{FF2B5EF4-FFF2-40B4-BE49-F238E27FC236}">
              <a16:creationId xmlns:a16="http://schemas.microsoft.com/office/drawing/2014/main" id="{25108BE0-4207-47ED-B60A-2D5D36C50272}"/>
            </a:ext>
          </a:extLst>
        </xdr:cNvPr>
        <xdr:cNvSpPr/>
      </xdr:nvSpPr>
      <xdr:spPr>
        <a:xfrm>
          <a:off x="5867400" y="2164080"/>
          <a:ext cx="1158240" cy="5029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COMERCIO</a:t>
          </a:r>
        </a:p>
      </xdr:txBody>
    </xdr:sp>
    <xdr:clientData/>
  </xdr:twoCellAnchor>
  <xdr:twoCellAnchor>
    <xdr:from>
      <xdr:col>9</xdr:col>
      <xdr:colOff>30480</xdr:colOff>
      <xdr:row>11</xdr:row>
      <xdr:rowOff>45720</xdr:rowOff>
    </xdr:from>
    <xdr:to>
      <xdr:col>11</xdr:col>
      <xdr:colOff>167640</xdr:colOff>
      <xdr:row>15</xdr:row>
      <xdr:rowOff>137160</xdr:rowOff>
    </xdr:to>
    <xdr:sp macro="" textlink="">
      <xdr:nvSpPr>
        <xdr:cNvPr id="57" name="Rectángulo 56">
          <a:extLst>
            <a:ext uri="{FF2B5EF4-FFF2-40B4-BE49-F238E27FC236}">
              <a16:creationId xmlns:a16="http://schemas.microsoft.com/office/drawing/2014/main" id="{A7F32227-4046-418A-BA43-55F5B1B16327}"/>
            </a:ext>
          </a:extLst>
        </xdr:cNvPr>
        <xdr:cNvSpPr/>
      </xdr:nvSpPr>
      <xdr:spPr>
        <a:xfrm>
          <a:off x="7162800" y="2057400"/>
          <a:ext cx="1722120" cy="8229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ASOEXPORT.</a:t>
          </a:r>
        </a:p>
        <a:p>
          <a:pPr algn="ctr"/>
          <a:r>
            <a:rPr lang="es-CO" sz="1100" b="1"/>
            <a:t>ALMACAFE.</a:t>
          </a:r>
        </a:p>
        <a:p>
          <a:pPr algn="ctr"/>
          <a:r>
            <a:rPr lang="es-CO" sz="1100" b="1"/>
            <a:t>PROCAFECOL.</a:t>
          </a:r>
        </a:p>
        <a:p>
          <a:pPr algn="ctr"/>
          <a:r>
            <a:rPr lang="es-CO" sz="1100" b="1"/>
            <a:t>CASAS COMERCIALES</a:t>
          </a:r>
        </a:p>
      </xdr:txBody>
    </xdr:sp>
    <xdr:clientData/>
  </xdr:twoCellAnchor>
  <xdr:twoCellAnchor>
    <xdr:from>
      <xdr:col>8</xdr:col>
      <xdr:colOff>533400</xdr:colOff>
      <xdr:row>13</xdr:row>
      <xdr:rowOff>38100</xdr:rowOff>
    </xdr:from>
    <xdr:to>
      <xdr:col>9</xdr:col>
      <xdr:colOff>335280</xdr:colOff>
      <xdr:row>13</xdr:row>
      <xdr:rowOff>45720</xdr:rowOff>
    </xdr:to>
    <xdr:cxnSp macro="">
      <xdr:nvCxnSpPr>
        <xdr:cNvPr id="58" name="Conector recto 57">
          <a:extLst>
            <a:ext uri="{FF2B5EF4-FFF2-40B4-BE49-F238E27FC236}">
              <a16:creationId xmlns:a16="http://schemas.microsoft.com/office/drawing/2014/main" id="{FC13CE35-F8E4-4559-BE21-5A66B199C4E4}"/>
            </a:ext>
          </a:extLst>
        </xdr:cNvPr>
        <xdr:cNvCxnSpPr/>
      </xdr:nvCxnSpPr>
      <xdr:spPr>
        <a:xfrm flipV="1">
          <a:off x="6873240" y="2415540"/>
          <a:ext cx="594360" cy="762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12</xdr:row>
      <xdr:rowOff>137160</xdr:rowOff>
    </xdr:from>
    <xdr:to>
      <xdr:col>7</xdr:col>
      <xdr:colOff>784860</xdr:colOff>
      <xdr:row>12</xdr:row>
      <xdr:rowOff>167640</xdr:rowOff>
    </xdr:to>
    <xdr:cxnSp macro="">
      <xdr:nvCxnSpPr>
        <xdr:cNvPr id="59" name="Conector recto 58">
          <a:extLst>
            <a:ext uri="{FF2B5EF4-FFF2-40B4-BE49-F238E27FC236}">
              <a16:creationId xmlns:a16="http://schemas.microsoft.com/office/drawing/2014/main" id="{AEA39A87-1FFF-419F-A562-BAB92EC91DEE}"/>
            </a:ext>
          </a:extLst>
        </xdr:cNvPr>
        <xdr:cNvCxnSpPr/>
      </xdr:nvCxnSpPr>
      <xdr:spPr>
        <a:xfrm flipV="1">
          <a:off x="5699760" y="2331720"/>
          <a:ext cx="632460" cy="3048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320040</xdr:colOff>
      <xdr:row>17</xdr:row>
      <xdr:rowOff>0</xdr:rowOff>
    </xdr:from>
    <xdr:to>
      <xdr:col>8</xdr:col>
      <xdr:colOff>685800</xdr:colOff>
      <xdr:row>19</xdr:row>
      <xdr:rowOff>137160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836F2D1C-7775-4431-ACF5-830AFDDC170C}"/>
            </a:ext>
          </a:extLst>
        </xdr:cNvPr>
        <xdr:cNvSpPr/>
      </xdr:nvSpPr>
      <xdr:spPr>
        <a:xfrm>
          <a:off x="5867400" y="3108960"/>
          <a:ext cx="1158240" cy="5029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INDUSTRIA</a:t>
          </a:r>
        </a:p>
      </xdr:txBody>
    </xdr:sp>
    <xdr:clientData/>
  </xdr:twoCellAnchor>
  <xdr:twoCellAnchor>
    <xdr:from>
      <xdr:col>9</xdr:col>
      <xdr:colOff>7620</xdr:colOff>
      <xdr:row>16</xdr:row>
      <xdr:rowOff>129540</xdr:rowOff>
    </xdr:from>
    <xdr:to>
      <xdr:col>11</xdr:col>
      <xdr:colOff>144780</xdr:colOff>
      <xdr:row>19</xdr:row>
      <xdr:rowOff>152400</xdr:rowOff>
    </xdr:to>
    <xdr:sp macro="" textlink="">
      <xdr:nvSpPr>
        <xdr:cNvPr id="65" name="Rectángulo 64">
          <a:extLst>
            <a:ext uri="{FF2B5EF4-FFF2-40B4-BE49-F238E27FC236}">
              <a16:creationId xmlns:a16="http://schemas.microsoft.com/office/drawing/2014/main" id="{7C4AB958-8960-411E-9590-D758451E621A}"/>
            </a:ext>
          </a:extLst>
        </xdr:cNvPr>
        <xdr:cNvSpPr/>
      </xdr:nvSpPr>
      <xdr:spPr>
        <a:xfrm>
          <a:off x="7139940" y="3055620"/>
          <a:ext cx="1722120" cy="571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FABRICA DE LIOFILIZADO FNC</a:t>
          </a:r>
        </a:p>
      </xdr:txBody>
    </xdr:sp>
    <xdr:clientData/>
  </xdr:twoCellAnchor>
  <xdr:twoCellAnchor>
    <xdr:from>
      <xdr:col>8</xdr:col>
      <xdr:colOff>350520</xdr:colOff>
      <xdr:row>18</xdr:row>
      <xdr:rowOff>91440</xdr:rowOff>
    </xdr:from>
    <xdr:to>
      <xdr:col>9</xdr:col>
      <xdr:colOff>152400</xdr:colOff>
      <xdr:row>18</xdr:row>
      <xdr:rowOff>99060</xdr:rowOff>
    </xdr:to>
    <xdr:cxnSp macro="">
      <xdr:nvCxnSpPr>
        <xdr:cNvPr id="66" name="Conector recto 65">
          <a:extLst>
            <a:ext uri="{FF2B5EF4-FFF2-40B4-BE49-F238E27FC236}">
              <a16:creationId xmlns:a16="http://schemas.microsoft.com/office/drawing/2014/main" id="{195945E2-145F-4BA5-B8BD-619D038C89A2}"/>
            </a:ext>
          </a:extLst>
        </xdr:cNvPr>
        <xdr:cNvCxnSpPr/>
      </xdr:nvCxnSpPr>
      <xdr:spPr>
        <a:xfrm flipV="1">
          <a:off x="6690360" y="3383280"/>
          <a:ext cx="594360" cy="762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137160</xdr:colOff>
      <xdr:row>18</xdr:row>
      <xdr:rowOff>160020</xdr:rowOff>
    </xdr:from>
    <xdr:to>
      <xdr:col>7</xdr:col>
      <xdr:colOff>769620</xdr:colOff>
      <xdr:row>19</xdr:row>
      <xdr:rowOff>7620</xdr:rowOff>
    </xdr:to>
    <xdr:cxnSp macro="">
      <xdr:nvCxnSpPr>
        <xdr:cNvPr id="67" name="Conector recto 66">
          <a:extLst>
            <a:ext uri="{FF2B5EF4-FFF2-40B4-BE49-F238E27FC236}">
              <a16:creationId xmlns:a16="http://schemas.microsoft.com/office/drawing/2014/main" id="{95D69079-3B02-4650-B637-A1CC68852635}"/>
            </a:ext>
          </a:extLst>
        </xdr:cNvPr>
        <xdr:cNvCxnSpPr/>
      </xdr:nvCxnSpPr>
      <xdr:spPr>
        <a:xfrm flipV="1">
          <a:off x="5684520" y="3451860"/>
          <a:ext cx="632460" cy="3048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24</xdr:row>
      <xdr:rowOff>167640</xdr:rowOff>
    </xdr:from>
    <xdr:to>
      <xdr:col>3</xdr:col>
      <xdr:colOff>15240</xdr:colOff>
      <xdr:row>25</xdr:row>
      <xdr:rowOff>7620</xdr:rowOff>
    </xdr:to>
    <xdr:cxnSp macro="">
      <xdr:nvCxnSpPr>
        <xdr:cNvPr id="76" name="Conector recto 75">
          <a:extLst>
            <a:ext uri="{FF2B5EF4-FFF2-40B4-BE49-F238E27FC236}">
              <a16:creationId xmlns:a16="http://schemas.microsoft.com/office/drawing/2014/main" id="{67ABA3CD-2316-49AC-9578-90DAE822C7AA}"/>
            </a:ext>
          </a:extLst>
        </xdr:cNvPr>
        <xdr:cNvCxnSpPr/>
      </xdr:nvCxnSpPr>
      <xdr:spPr>
        <a:xfrm>
          <a:off x="1584960" y="4556760"/>
          <a:ext cx="807720" cy="2286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24</xdr:row>
      <xdr:rowOff>15240</xdr:rowOff>
    </xdr:from>
    <xdr:to>
      <xdr:col>4</xdr:col>
      <xdr:colOff>365760</xdr:colOff>
      <xdr:row>26</xdr:row>
      <xdr:rowOff>152400</xdr:rowOff>
    </xdr:to>
    <xdr:sp macro="" textlink="">
      <xdr:nvSpPr>
        <xdr:cNvPr id="77" name="Rectángulo 76">
          <a:extLst>
            <a:ext uri="{FF2B5EF4-FFF2-40B4-BE49-F238E27FC236}">
              <a16:creationId xmlns:a16="http://schemas.microsoft.com/office/drawing/2014/main" id="{D8EB5D31-F4C7-4A2F-897B-48F6DA41485B}"/>
            </a:ext>
          </a:extLst>
        </xdr:cNvPr>
        <xdr:cNvSpPr/>
      </xdr:nvSpPr>
      <xdr:spPr>
        <a:xfrm>
          <a:off x="2377440" y="4404360"/>
          <a:ext cx="1158240" cy="5029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SECTOR PUBLICO</a:t>
          </a:r>
        </a:p>
      </xdr:txBody>
    </xdr:sp>
    <xdr:clientData/>
  </xdr:twoCellAnchor>
  <xdr:twoCellAnchor>
    <xdr:from>
      <xdr:col>4</xdr:col>
      <xdr:colOff>365760</xdr:colOff>
      <xdr:row>25</xdr:row>
      <xdr:rowOff>83820</xdr:rowOff>
    </xdr:from>
    <xdr:to>
      <xdr:col>5</xdr:col>
      <xdr:colOff>510540</xdr:colOff>
      <xdr:row>25</xdr:row>
      <xdr:rowOff>83820</xdr:rowOff>
    </xdr:to>
    <xdr:cxnSp macro="">
      <xdr:nvCxnSpPr>
        <xdr:cNvPr id="78" name="Conector recto 77">
          <a:extLst>
            <a:ext uri="{FF2B5EF4-FFF2-40B4-BE49-F238E27FC236}">
              <a16:creationId xmlns:a16="http://schemas.microsoft.com/office/drawing/2014/main" id="{1A80CE6E-0CA4-4FA0-A0DC-5628CEE11655}"/>
            </a:ext>
          </a:extLst>
        </xdr:cNvPr>
        <xdr:cNvCxnSpPr>
          <a:stCxn id="77" idx="3"/>
        </xdr:cNvCxnSpPr>
      </xdr:nvCxnSpPr>
      <xdr:spPr>
        <a:xfrm>
          <a:off x="3535680" y="4655820"/>
          <a:ext cx="93726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525780</xdr:colOff>
      <xdr:row>21</xdr:row>
      <xdr:rowOff>167640</xdr:rowOff>
    </xdr:from>
    <xdr:to>
      <xdr:col>9</xdr:col>
      <xdr:colOff>441960</xdr:colOff>
      <xdr:row>29</xdr:row>
      <xdr:rowOff>152400</xdr:rowOff>
    </xdr:to>
    <xdr:sp macro="" textlink="">
      <xdr:nvSpPr>
        <xdr:cNvPr id="79" name="Rectángulo 78">
          <a:extLst>
            <a:ext uri="{FF2B5EF4-FFF2-40B4-BE49-F238E27FC236}">
              <a16:creationId xmlns:a16="http://schemas.microsoft.com/office/drawing/2014/main" id="{D96EE2EA-391E-403E-94C9-124B770B0803}"/>
            </a:ext>
          </a:extLst>
        </xdr:cNvPr>
        <xdr:cNvSpPr/>
      </xdr:nvSpPr>
      <xdr:spPr>
        <a:xfrm>
          <a:off x="4488180" y="4008120"/>
          <a:ext cx="3086100" cy="14478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*MINISTERIO DE AGRICULTURA Y</a:t>
          </a:r>
          <a:r>
            <a:rPr lang="es-CO" sz="1100" b="1" baseline="0"/>
            <a:t> DESARROLLO RURAL</a:t>
          </a:r>
          <a:r>
            <a:rPr lang="es-CO" sz="1100" b="1"/>
            <a:t>.</a:t>
          </a:r>
        </a:p>
        <a:p>
          <a:pPr algn="ctr"/>
          <a:r>
            <a:rPr lang="es-CO" sz="1100" b="1"/>
            <a:t>*MINISTERIO DE HACIENDA Y CREDITO PUBLICO.</a:t>
          </a:r>
        </a:p>
        <a:p>
          <a:pPr algn="ctr"/>
          <a:r>
            <a:rPr lang="es-CO" sz="1100" b="1"/>
            <a:t>*MINISTERIO</a:t>
          </a:r>
          <a:r>
            <a:rPr lang="es-CO" sz="1100" b="1" baseline="0"/>
            <a:t> DE COMERCIO, INDUSTRIA Y TURISMO</a:t>
          </a:r>
          <a:r>
            <a:rPr lang="es-CO" sz="1100" b="1"/>
            <a:t>.</a:t>
          </a:r>
        </a:p>
        <a:p>
          <a:pPr algn="ctr"/>
          <a:r>
            <a:rPr lang="es-CO" sz="1100" b="1"/>
            <a:t>*DEPARTAMENTO</a:t>
          </a:r>
          <a:r>
            <a:rPr lang="es-CO" sz="1100" b="1" baseline="0"/>
            <a:t> DE PLANEACIÓN NACIONAL</a:t>
          </a:r>
          <a:r>
            <a:rPr lang="es-CO" sz="1100" b="1"/>
            <a:t>.</a:t>
          </a:r>
        </a:p>
      </xdr:txBody>
    </xdr:sp>
    <xdr:clientData/>
  </xdr:twoCellAnchor>
  <xdr:twoCellAnchor>
    <xdr:from>
      <xdr:col>1</xdr:col>
      <xdr:colOff>762000</xdr:colOff>
      <xdr:row>34</xdr:row>
      <xdr:rowOff>160020</xdr:rowOff>
    </xdr:from>
    <xdr:to>
      <xdr:col>2</xdr:col>
      <xdr:colOff>777240</xdr:colOff>
      <xdr:row>35</xdr:row>
      <xdr:rowOff>0</xdr:rowOff>
    </xdr:to>
    <xdr:cxnSp macro="">
      <xdr:nvCxnSpPr>
        <xdr:cNvPr id="88" name="Conector recto 87">
          <a:extLst>
            <a:ext uri="{FF2B5EF4-FFF2-40B4-BE49-F238E27FC236}">
              <a16:creationId xmlns:a16="http://schemas.microsoft.com/office/drawing/2014/main" id="{97F4EE04-78D6-4C4C-BF6F-C9005A8AAB96}"/>
            </a:ext>
          </a:extLst>
        </xdr:cNvPr>
        <xdr:cNvCxnSpPr/>
      </xdr:nvCxnSpPr>
      <xdr:spPr>
        <a:xfrm>
          <a:off x="1554480" y="6377940"/>
          <a:ext cx="807720" cy="2286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762000</xdr:colOff>
      <xdr:row>34</xdr:row>
      <xdr:rowOff>7620</xdr:rowOff>
    </xdr:from>
    <xdr:to>
      <xdr:col>4</xdr:col>
      <xdr:colOff>335280</xdr:colOff>
      <xdr:row>36</xdr:row>
      <xdr:rowOff>144780</xdr:rowOff>
    </xdr:to>
    <xdr:sp macro="" textlink="">
      <xdr:nvSpPr>
        <xdr:cNvPr id="89" name="Rectángulo 88">
          <a:extLst>
            <a:ext uri="{FF2B5EF4-FFF2-40B4-BE49-F238E27FC236}">
              <a16:creationId xmlns:a16="http://schemas.microsoft.com/office/drawing/2014/main" id="{8033FE12-B4FF-4B0B-967D-AAD7C619452C}"/>
            </a:ext>
          </a:extLst>
        </xdr:cNvPr>
        <xdr:cNvSpPr/>
      </xdr:nvSpPr>
      <xdr:spPr>
        <a:xfrm>
          <a:off x="2346960" y="6225540"/>
          <a:ext cx="1158240" cy="5029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 b="1"/>
            <a:t>SECTOR PUBLICO</a:t>
          </a:r>
        </a:p>
      </xdr:txBody>
    </xdr:sp>
    <xdr:clientData/>
  </xdr:twoCellAnchor>
  <xdr:twoCellAnchor>
    <xdr:from>
      <xdr:col>4</xdr:col>
      <xdr:colOff>335280</xdr:colOff>
      <xdr:row>35</xdr:row>
      <xdr:rowOff>76200</xdr:rowOff>
    </xdr:from>
    <xdr:to>
      <xdr:col>5</xdr:col>
      <xdr:colOff>480060</xdr:colOff>
      <xdr:row>35</xdr:row>
      <xdr:rowOff>76200</xdr:rowOff>
    </xdr:to>
    <xdr:cxnSp macro="">
      <xdr:nvCxnSpPr>
        <xdr:cNvPr id="90" name="Conector recto 89">
          <a:extLst>
            <a:ext uri="{FF2B5EF4-FFF2-40B4-BE49-F238E27FC236}">
              <a16:creationId xmlns:a16="http://schemas.microsoft.com/office/drawing/2014/main" id="{3AF2EBA4-5FE6-4405-8349-10FF40CDA8AD}"/>
            </a:ext>
          </a:extLst>
        </xdr:cNvPr>
        <xdr:cNvCxnSpPr>
          <a:stCxn id="89" idx="3"/>
        </xdr:cNvCxnSpPr>
      </xdr:nvCxnSpPr>
      <xdr:spPr>
        <a:xfrm>
          <a:off x="3505200" y="6477000"/>
          <a:ext cx="93726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487680</xdr:colOff>
      <xdr:row>33</xdr:row>
      <xdr:rowOff>106680</xdr:rowOff>
    </xdr:from>
    <xdr:to>
      <xdr:col>6</xdr:col>
      <xdr:colOff>678180</xdr:colOff>
      <xdr:row>37</xdr:row>
      <xdr:rowOff>129540</xdr:rowOff>
    </xdr:to>
    <xdr:sp macro="" textlink="">
      <xdr:nvSpPr>
        <xdr:cNvPr id="91" name="Rectángulo 90">
          <a:extLst>
            <a:ext uri="{FF2B5EF4-FFF2-40B4-BE49-F238E27FC236}">
              <a16:creationId xmlns:a16="http://schemas.microsoft.com/office/drawing/2014/main" id="{98D9071B-FA0D-4F8B-B038-ADFAA256952A}"/>
            </a:ext>
          </a:extLst>
        </xdr:cNvPr>
        <xdr:cNvSpPr/>
      </xdr:nvSpPr>
      <xdr:spPr>
        <a:xfrm>
          <a:off x="4450080" y="6141720"/>
          <a:ext cx="982980" cy="75438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es-CO" sz="1100" b="1"/>
            <a:t>*CENICAFE</a:t>
          </a:r>
        </a:p>
        <a:p>
          <a:r>
            <a:rPr lang="es-CO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*NESTLÉ</a:t>
          </a:r>
          <a:r>
            <a:rPr lang="es-CO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s-ES" sz="1100" b="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s-CO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SENA</a:t>
          </a:r>
          <a:endParaRPr lang="es-CO" b="1">
            <a:effectLst/>
          </a:endParaRPr>
        </a:p>
        <a:p>
          <a:pPr algn="ctr"/>
          <a:endParaRPr lang="es-CO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716280</xdr:colOff>
      <xdr:row>0</xdr:row>
      <xdr:rowOff>167640</xdr:rowOff>
    </xdr:from>
    <xdr:to>
      <xdr:col>10</xdr:col>
      <xdr:colOff>15240</xdr:colOff>
      <xdr:row>21</xdr:row>
      <xdr:rowOff>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5EFC41B-FEE3-5FE1-5F7C-8D7F1AC350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11</xdr:col>
      <xdr:colOff>83820</xdr:colOff>
      <xdr:row>1</xdr:row>
      <xdr:rowOff>137160</xdr:rowOff>
    </xdr:from>
    <xdr:to>
      <xdr:col>16</xdr:col>
      <xdr:colOff>693420</xdr:colOff>
      <xdr:row>16</xdr:row>
      <xdr:rowOff>137160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75F68E4F-7415-7C46-2B07-E5275FDF80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0</xdr:col>
      <xdr:colOff>274320</xdr:colOff>
      <xdr:row>21</xdr:row>
      <xdr:rowOff>76200</xdr:rowOff>
    </xdr:from>
    <xdr:to>
      <xdr:col>6</xdr:col>
      <xdr:colOff>91440</xdr:colOff>
      <xdr:row>36</xdr:row>
      <xdr:rowOff>76200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CC013B05-9DCC-0747-7A57-1A4B384AF7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91351-C180-4549-992E-FC0DC0003715}">
  <dimension ref="B2:M12"/>
  <sheetViews>
    <sheetView tabSelected="1" workbookViewId="0">
      <selection activeCell="J9" sqref="J9"/>
    </sheetView>
  </sheetViews>
  <sheetFormatPr baseColWidth="10" defaultRowHeight="14.4" x14ac:dyDescent="0.3"/>
  <cols>
    <col min="2" max="2" width="14.77734375" customWidth="1"/>
    <col min="3" max="3" width="17" customWidth="1"/>
    <col min="4" max="4" width="15.44140625" customWidth="1"/>
    <col min="5" max="5" width="17.6640625" customWidth="1"/>
  </cols>
  <sheetData>
    <row r="2" spans="2:13" ht="15" thickBot="1" x14ac:dyDescent="0.35">
      <c r="B2" s="47" t="s">
        <v>8</v>
      </c>
      <c r="C2" s="47"/>
      <c r="D2" s="47"/>
      <c r="E2" s="47"/>
    </row>
    <row r="3" spans="2:13" ht="46.2" customHeight="1" thickBot="1" x14ac:dyDescent="0.35">
      <c r="B3" s="43" t="s">
        <v>6</v>
      </c>
      <c r="C3" s="44"/>
      <c r="D3" s="45" t="s">
        <v>0</v>
      </c>
      <c r="E3" s="46"/>
      <c r="H3" s="88" t="s">
        <v>91</v>
      </c>
      <c r="I3" s="89"/>
      <c r="J3" s="89"/>
      <c r="K3" s="90"/>
    </row>
    <row r="4" spans="2:13" ht="16.2" thickBot="1" x14ac:dyDescent="0.35">
      <c r="B4" s="1">
        <v>44256</v>
      </c>
      <c r="C4" s="2">
        <v>1143000</v>
      </c>
      <c r="D4" s="3" t="s">
        <v>1</v>
      </c>
      <c r="E4" s="2">
        <v>3489000</v>
      </c>
      <c r="H4" s="92" t="s">
        <v>92</v>
      </c>
      <c r="I4" s="91"/>
      <c r="J4" s="91"/>
      <c r="K4" s="93"/>
    </row>
    <row r="5" spans="2:13" ht="16.2" thickBot="1" x14ac:dyDescent="0.35">
      <c r="B5" s="1">
        <v>43891</v>
      </c>
      <c r="C5" s="2">
        <v>948000</v>
      </c>
      <c r="D5" s="3" t="s">
        <v>2</v>
      </c>
      <c r="E5" s="2">
        <v>3091000</v>
      </c>
      <c r="H5" s="92" t="s">
        <v>93</v>
      </c>
      <c r="I5" s="91"/>
      <c r="J5" s="91"/>
      <c r="K5" s="93"/>
    </row>
    <row r="6" spans="2:13" ht="16.2" thickBot="1" x14ac:dyDescent="0.35">
      <c r="B6" s="4" t="s">
        <v>3</v>
      </c>
      <c r="C6" s="5">
        <v>0.21</v>
      </c>
      <c r="D6" s="6" t="s">
        <v>3</v>
      </c>
      <c r="E6" s="5">
        <v>0.13</v>
      </c>
      <c r="H6" s="92" t="s">
        <v>94</v>
      </c>
      <c r="I6" s="91"/>
      <c r="J6" s="91"/>
      <c r="K6" s="93"/>
    </row>
    <row r="7" spans="2:13" ht="15" thickBot="1" x14ac:dyDescent="0.35">
      <c r="H7" s="92" t="s">
        <v>96</v>
      </c>
      <c r="I7" s="91"/>
      <c r="J7" s="91"/>
      <c r="K7" s="93"/>
    </row>
    <row r="8" spans="2:13" ht="15" thickBot="1" x14ac:dyDescent="0.35">
      <c r="B8" s="47" t="s">
        <v>7</v>
      </c>
      <c r="C8" s="47"/>
      <c r="D8" s="47"/>
      <c r="E8" s="47"/>
      <c r="H8" s="94" t="s">
        <v>95</v>
      </c>
      <c r="I8" s="95"/>
      <c r="J8" s="95"/>
      <c r="K8" s="96"/>
    </row>
    <row r="9" spans="2:13" ht="46.8" customHeight="1" thickBot="1" x14ac:dyDescent="0.35">
      <c r="B9" s="43" t="s">
        <v>4</v>
      </c>
      <c r="C9" s="44"/>
      <c r="D9" s="43" t="s">
        <v>5</v>
      </c>
      <c r="E9" s="44"/>
      <c r="H9" s="87"/>
      <c r="I9" s="87"/>
      <c r="J9" s="87"/>
      <c r="K9" s="87"/>
      <c r="L9" s="51"/>
      <c r="M9" s="51"/>
    </row>
    <row r="10" spans="2:13" ht="16.2" thickBot="1" x14ac:dyDescent="0.35">
      <c r="B10" s="1">
        <v>44256</v>
      </c>
      <c r="C10" s="2">
        <v>1050000</v>
      </c>
      <c r="D10" s="3" t="s">
        <v>1</v>
      </c>
      <c r="E10" s="2">
        <v>3238000</v>
      </c>
    </row>
    <row r="11" spans="2:13" ht="16.2" thickBot="1" x14ac:dyDescent="0.35">
      <c r="B11" s="1">
        <v>43891</v>
      </c>
      <c r="C11" s="2">
        <v>806000</v>
      </c>
      <c r="D11" s="3" t="s">
        <v>2</v>
      </c>
      <c r="E11" s="2">
        <v>2857000</v>
      </c>
    </row>
    <row r="12" spans="2:13" ht="16.2" thickBot="1" x14ac:dyDescent="0.35">
      <c r="B12" s="4" t="s">
        <v>3</v>
      </c>
      <c r="C12" s="5">
        <v>0.3</v>
      </c>
      <c r="D12" s="6" t="s">
        <v>3</v>
      </c>
      <c r="E12" s="5">
        <v>0.13</v>
      </c>
    </row>
  </sheetData>
  <mergeCells count="13">
    <mergeCell ref="H6:K6"/>
    <mergeCell ref="H7:K7"/>
    <mergeCell ref="H8:K8"/>
    <mergeCell ref="H3:K3"/>
    <mergeCell ref="L9:M9"/>
    <mergeCell ref="H4:K4"/>
    <mergeCell ref="H5:K5"/>
    <mergeCell ref="B3:C3"/>
    <mergeCell ref="D3:E3"/>
    <mergeCell ref="B9:C9"/>
    <mergeCell ref="D9:E9"/>
    <mergeCell ref="B2:E2"/>
    <mergeCell ref="B8:E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595C5-DA2C-4480-BCB8-E6259BE8D716}">
  <dimension ref="A1"/>
  <sheetViews>
    <sheetView workbookViewId="0">
      <selection activeCell="M11" sqref="M11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52DB-54C5-4D22-B8EB-5AAD8C24C60C}">
  <dimension ref="B2:C7"/>
  <sheetViews>
    <sheetView workbookViewId="0">
      <selection activeCell="J15" sqref="J15"/>
    </sheetView>
  </sheetViews>
  <sheetFormatPr baseColWidth="10" defaultRowHeight="14.4" x14ac:dyDescent="0.3"/>
  <cols>
    <col min="2" max="2" width="17.6640625" bestFit="1" customWidth="1"/>
    <col min="3" max="3" width="17" bestFit="1" customWidth="1"/>
  </cols>
  <sheetData>
    <row r="2" spans="2:3" x14ac:dyDescent="0.3">
      <c r="B2" s="41" t="s">
        <v>67</v>
      </c>
      <c r="C2" s="41" t="s">
        <v>73</v>
      </c>
    </row>
    <row r="3" spans="2:3" x14ac:dyDescent="0.3">
      <c r="B3" s="40" t="s">
        <v>68</v>
      </c>
      <c r="C3" s="42">
        <v>11000000</v>
      </c>
    </row>
    <row r="4" spans="2:3" x14ac:dyDescent="0.3">
      <c r="B4" s="40" t="s">
        <v>69</v>
      </c>
      <c r="C4" s="42">
        <v>6000000</v>
      </c>
    </row>
    <row r="5" spans="2:3" x14ac:dyDescent="0.3">
      <c r="B5" s="40" t="s">
        <v>70</v>
      </c>
      <c r="C5" s="42">
        <v>4000000</v>
      </c>
    </row>
    <row r="6" spans="2:3" x14ac:dyDescent="0.3">
      <c r="B6" s="40" t="s">
        <v>71</v>
      </c>
      <c r="C6" s="42">
        <v>3000000</v>
      </c>
    </row>
    <row r="7" spans="2:3" x14ac:dyDescent="0.3">
      <c r="B7" s="40" t="s">
        <v>72</v>
      </c>
      <c r="C7" s="42">
        <v>2000000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8084-1FB0-41E9-89A1-5D8EB78A3909}">
  <dimension ref="A1"/>
  <sheetViews>
    <sheetView topLeftCell="A11" workbookViewId="0">
      <selection activeCell="M17" sqref="M17"/>
    </sheetView>
  </sheetViews>
  <sheetFormatPr baseColWidth="10" defaultRowHeight="14.4" x14ac:dyDescent="0.3"/>
  <sheetData/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AE8F1-C38B-4D39-969C-60882B36F680}">
  <dimension ref="A1"/>
  <sheetViews>
    <sheetView workbookViewId="0">
      <selection activeCell="I30" sqref="I30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CE3E-5614-4BCD-AD59-CD31FC743CBC}">
  <dimension ref="D2:L13"/>
  <sheetViews>
    <sheetView workbookViewId="0">
      <selection activeCell="D2" sqref="D2:L13"/>
    </sheetView>
  </sheetViews>
  <sheetFormatPr baseColWidth="10" defaultRowHeight="14.4" x14ac:dyDescent="0.3"/>
  <cols>
    <col min="7" max="7" width="17.5546875" customWidth="1"/>
    <col min="12" max="12" width="15.33203125" customWidth="1"/>
  </cols>
  <sheetData>
    <row r="2" spans="4:12" x14ac:dyDescent="0.3">
      <c r="D2" s="78" t="s">
        <v>74</v>
      </c>
      <c r="E2" s="78"/>
      <c r="F2" s="78"/>
      <c r="G2" s="78"/>
      <c r="H2" s="78"/>
      <c r="I2" s="78"/>
      <c r="J2" s="78"/>
      <c r="K2" s="78"/>
      <c r="L2" s="78"/>
    </row>
    <row r="3" spans="4:12" ht="15" thickBot="1" x14ac:dyDescent="0.35">
      <c r="D3" s="79"/>
      <c r="E3" s="79"/>
      <c r="F3" s="79"/>
      <c r="G3" s="79"/>
      <c r="H3" s="79"/>
      <c r="I3" s="79"/>
      <c r="J3" s="79"/>
      <c r="K3" s="79"/>
      <c r="L3" s="79"/>
    </row>
    <row r="4" spans="4:12" ht="15.6" x14ac:dyDescent="0.3">
      <c r="D4" s="80" t="s">
        <v>75</v>
      </c>
      <c r="E4" s="80"/>
      <c r="F4" s="80"/>
      <c r="G4" s="80"/>
      <c r="H4" s="81" t="s">
        <v>80</v>
      </c>
      <c r="I4" s="81"/>
      <c r="J4" s="81"/>
      <c r="K4" s="81"/>
      <c r="L4" s="81"/>
    </row>
    <row r="5" spans="4:12" ht="15.6" x14ac:dyDescent="0.3">
      <c r="D5" s="80" t="s">
        <v>76</v>
      </c>
      <c r="E5" s="80"/>
      <c r="F5" s="80"/>
      <c r="G5" s="80"/>
      <c r="H5" s="81" t="s">
        <v>77</v>
      </c>
      <c r="I5" s="81"/>
      <c r="J5" s="81"/>
      <c r="K5" s="81"/>
      <c r="L5" s="81"/>
    </row>
    <row r="6" spans="4:12" x14ac:dyDescent="0.3">
      <c r="D6" s="82" t="s">
        <v>78</v>
      </c>
      <c r="E6" s="82"/>
      <c r="F6" s="82"/>
      <c r="G6" s="82"/>
      <c r="H6" s="83" t="s">
        <v>79</v>
      </c>
      <c r="I6" s="83"/>
      <c r="J6" s="83"/>
      <c r="K6" s="83"/>
      <c r="L6" s="83"/>
    </row>
    <row r="7" spans="4:12" x14ac:dyDescent="0.3">
      <c r="D7" s="82"/>
      <c r="E7" s="82"/>
      <c r="F7" s="82"/>
      <c r="G7" s="82"/>
      <c r="H7" s="83"/>
      <c r="I7" s="83"/>
      <c r="J7" s="83"/>
      <c r="K7" s="83"/>
      <c r="L7" s="83"/>
    </row>
    <row r="8" spans="4:12" ht="39" customHeight="1" x14ac:dyDescent="0.3">
      <c r="D8" s="82"/>
      <c r="E8" s="82"/>
      <c r="F8" s="82"/>
      <c r="G8" s="82"/>
      <c r="H8" s="83"/>
      <c r="I8" s="83"/>
      <c r="J8" s="83"/>
      <c r="K8" s="83"/>
      <c r="L8" s="83"/>
    </row>
    <row r="9" spans="4:12" ht="15.6" x14ac:dyDescent="0.3">
      <c r="D9" s="80" t="s">
        <v>81</v>
      </c>
      <c r="E9" s="80"/>
      <c r="F9" s="80"/>
      <c r="G9" s="80"/>
      <c r="H9" s="81" t="s">
        <v>82</v>
      </c>
      <c r="I9" s="81"/>
      <c r="J9" s="81"/>
      <c r="K9" s="81"/>
      <c r="L9" s="81"/>
    </row>
    <row r="10" spans="4:12" ht="30" customHeight="1" x14ac:dyDescent="0.3">
      <c r="D10" s="82" t="s">
        <v>83</v>
      </c>
      <c r="E10" s="82"/>
      <c r="F10" s="82"/>
      <c r="G10" s="82"/>
      <c r="H10" s="84" t="s">
        <v>84</v>
      </c>
      <c r="I10" s="84"/>
      <c r="J10" s="84"/>
      <c r="K10" s="84"/>
      <c r="L10" s="84"/>
    </row>
    <row r="11" spans="4:12" ht="15.6" x14ac:dyDescent="0.3">
      <c r="D11" s="80" t="s">
        <v>85</v>
      </c>
      <c r="E11" s="80"/>
      <c r="F11" s="80"/>
      <c r="G11" s="80"/>
      <c r="H11" s="81" t="s">
        <v>86</v>
      </c>
      <c r="I11" s="81"/>
      <c r="J11" s="81"/>
      <c r="K11" s="81"/>
      <c r="L11" s="81"/>
    </row>
    <row r="12" spans="4:12" ht="15.6" x14ac:dyDescent="0.3">
      <c r="D12" s="80" t="s">
        <v>87</v>
      </c>
      <c r="E12" s="80"/>
      <c r="F12" s="80"/>
      <c r="G12" s="80"/>
      <c r="H12" s="81" t="s">
        <v>88</v>
      </c>
      <c r="I12" s="81"/>
      <c r="J12" s="81"/>
      <c r="K12" s="81"/>
      <c r="L12" s="81"/>
    </row>
    <row r="13" spans="4:12" ht="16.2" thickBot="1" x14ac:dyDescent="0.35">
      <c r="D13" s="85" t="s">
        <v>89</v>
      </c>
      <c r="E13" s="85"/>
      <c r="F13" s="85"/>
      <c r="G13" s="85"/>
      <c r="H13" s="86" t="s">
        <v>90</v>
      </c>
      <c r="I13" s="86"/>
      <c r="J13" s="86"/>
      <c r="K13" s="86"/>
      <c r="L13" s="86"/>
    </row>
  </sheetData>
  <mergeCells count="17">
    <mergeCell ref="D13:G13"/>
    <mergeCell ref="H11:L11"/>
    <mergeCell ref="H12:L12"/>
    <mergeCell ref="H13:L13"/>
    <mergeCell ref="D9:G9"/>
    <mergeCell ref="H9:L9"/>
    <mergeCell ref="D10:G10"/>
    <mergeCell ref="H10:L10"/>
    <mergeCell ref="D11:G11"/>
    <mergeCell ref="D12:G12"/>
    <mergeCell ref="D4:G4"/>
    <mergeCell ref="H4:L4"/>
    <mergeCell ref="D5:G5"/>
    <mergeCell ref="H5:L5"/>
    <mergeCell ref="H6:L8"/>
    <mergeCell ref="D6:G8"/>
    <mergeCell ref="D2:L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52FC-DE5D-4023-95B4-F4D4E005504E}">
  <dimension ref="D4:M19"/>
  <sheetViews>
    <sheetView workbookViewId="0">
      <selection activeCell="H9" sqref="H9:I9"/>
    </sheetView>
  </sheetViews>
  <sheetFormatPr baseColWidth="10" defaultRowHeight="14.4" x14ac:dyDescent="0.3"/>
  <cols>
    <col min="9" max="9" width="13.44140625" customWidth="1"/>
  </cols>
  <sheetData>
    <row r="4" spans="4:13" x14ac:dyDescent="0.3"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4:13" x14ac:dyDescent="0.3">
      <c r="D5" s="9"/>
      <c r="E5" s="9"/>
      <c r="F5" s="9"/>
      <c r="G5" s="9"/>
      <c r="H5" s="9"/>
      <c r="I5" s="9"/>
      <c r="J5" s="10"/>
      <c r="K5" s="10"/>
      <c r="L5" s="10"/>
      <c r="M5" s="10"/>
    </row>
    <row r="6" spans="4:13" s="7" customFormat="1" ht="27" customHeight="1" x14ac:dyDescent="0.3">
      <c r="D6" s="57" t="s">
        <v>9</v>
      </c>
      <c r="E6" s="57"/>
      <c r="F6" s="56" t="s">
        <v>13</v>
      </c>
      <c r="G6" s="56"/>
      <c r="H6" s="56" t="s">
        <v>17</v>
      </c>
      <c r="I6" s="56"/>
      <c r="J6" s="12"/>
      <c r="K6" s="12"/>
      <c r="L6" s="12"/>
      <c r="M6" s="12"/>
    </row>
    <row r="7" spans="4:13" x14ac:dyDescent="0.3">
      <c r="D7" s="54" t="s">
        <v>14</v>
      </c>
      <c r="E7" s="54"/>
      <c r="F7" s="58">
        <f>5538.62*3700</f>
        <v>20492894</v>
      </c>
      <c r="G7" s="58"/>
      <c r="H7" s="49">
        <f>5542.62*3981</f>
        <v>22065170.219999999</v>
      </c>
      <c r="I7" s="49"/>
      <c r="J7" s="11"/>
      <c r="K7" s="11"/>
      <c r="L7" s="11"/>
      <c r="M7" s="11"/>
    </row>
    <row r="8" spans="4:13" x14ac:dyDescent="0.3">
      <c r="D8" s="54" t="s">
        <v>10</v>
      </c>
      <c r="E8" s="54"/>
      <c r="F8" s="53">
        <f>5691.62*3700</f>
        <v>21058994</v>
      </c>
      <c r="G8" s="53"/>
      <c r="H8" s="53">
        <f>5695.62*3981</f>
        <v>22674263.219999999</v>
      </c>
      <c r="I8" s="53"/>
      <c r="J8" s="11"/>
      <c r="K8" s="11"/>
      <c r="L8" s="11"/>
      <c r="M8" s="11"/>
    </row>
    <row r="9" spans="4:13" x14ac:dyDescent="0.3">
      <c r="D9" s="51" t="s">
        <v>12</v>
      </c>
      <c r="E9" s="51"/>
      <c r="F9" s="50">
        <f>196.61*3700</f>
        <v>727457</v>
      </c>
      <c r="G9" s="50"/>
      <c r="H9" s="50">
        <f>200.62*3981</f>
        <v>798668.22</v>
      </c>
      <c r="I9" s="50"/>
      <c r="J9" s="11"/>
      <c r="K9" s="11"/>
      <c r="L9" s="11"/>
      <c r="M9" s="11"/>
    </row>
    <row r="10" spans="4:13" x14ac:dyDescent="0.3">
      <c r="D10" s="51" t="s">
        <v>16</v>
      </c>
      <c r="E10" s="51"/>
      <c r="F10" s="50">
        <f>2595*3700</f>
        <v>9601500</v>
      </c>
      <c r="G10" s="50"/>
      <c r="H10" s="50">
        <f>2599.62*3981</f>
        <v>10349087.219999999</v>
      </c>
      <c r="I10" s="50"/>
      <c r="J10" s="11"/>
      <c r="K10" s="11"/>
      <c r="L10" s="11"/>
      <c r="M10" s="11"/>
    </row>
    <row r="11" spans="4:13" x14ac:dyDescent="0.3">
      <c r="D11" s="52" t="s">
        <v>15</v>
      </c>
      <c r="E11" s="52"/>
      <c r="F11" s="48">
        <f>779.61*3700</f>
        <v>2884557</v>
      </c>
      <c r="G11" s="48"/>
      <c r="H11" s="48">
        <f>782.62*3981</f>
        <v>3115610.22</v>
      </c>
      <c r="I11" s="48"/>
      <c r="J11" s="11"/>
      <c r="K11" s="11"/>
      <c r="L11" s="11"/>
      <c r="M11" s="11"/>
    </row>
    <row r="12" spans="4:13" x14ac:dyDescent="0.3">
      <c r="D12" s="55" t="s">
        <v>11</v>
      </c>
      <c r="E12" s="55"/>
      <c r="F12" s="53">
        <f>+F7+F9+F11+F8+F10</f>
        <v>54765402</v>
      </c>
      <c r="G12" s="53"/>
      <c r="H12" s="53">
        <f t="shared" ref="H12" si="0">+H7+H9+H11+H8+H10</f>
        <v>59002799.099999994</v>
      </c>
      <c r="I12" s="53"/>
      <c r="J12" s="11"/>
      <c r="K12" s="11"/>
      <c r="L12" s="11"/>
      <c r="M12" s="11"/>
    </row>
    <row r="13" spans="4:13" x14ac:dyDescent="0.3">
      <c r="D13" s="51"/>
      <c r="E13" s="51"/>
    </row>
    <row r="19" spans="9:9" x14ac:dyDescent="0.3">
      <c r="I19" s="13"/>
    </row>
  </sheetData>
  <mergeCells count="22">
    <mergeCell ref="F6:G6"/>
    <mergeCell ref="H6:I6"/>
    <mergeCell ref="D6:E6"/>
    <mergeCell ref="D7:E7"/>
    <mergeCell ref="D9:E9"/>
    <mergeCell ref="F7:G7"/>
    <mergeCell ref="F9:G9"/>
    <mergeCell ref="F11:G11"/>
    <mergeCell ref="H7:I7"/>
    <mergeCell ref="H9:I9"/>
    <mergeCell ref="H11:I11"/>
    <mergeCell ref="D13:E13"/>
    <mergeCell ref="D11:E11"/>
    <mergeCell ref="F8:G8"/>
    <mergeCell ref="H8:I8"/>
    <mergeCell ref="F10:G10"/>
    <mergeCell ref="H10:I10"/>
    <mergeCell ref="D10:E10"/>
    <mergeCell ref="D8:E8"/>
    <mergeCell ref="D12:E12"/>
    <mergeCell ref="H12:I12"/>
    <mergeCell ref="F12:G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07CD4-44F8-4CCF-B1F0-58985F6EBA37}">
  <dimension ref="A1:O44"/>
  <sheetViews>
    <sheetView workbookViewId="0">
      <selection activeCell="K17" sqref="K17"/>
    </sheetView>
  </sheetViews>
  <sheetFormatPr baseColWidth="10" defaultRowHeight="14.4" x14ac:dyDescent="0.3"/>
  <cols>
    <col min="1" max="1" width="33.5546875" customWidth="1"/>
    <col min="2" max="2" width="17.21875" bestFit="1" customWidth="1"/>
    <col min="5" max="5" width="23.6640625" customWidth="1"/>
    <col min="7" max="7" width="3.44140625" customWidth="1"/>
    <col min="9" max="9" width="4.21875" customWidth="1"/>
    <col min="10" max="10" width="18.33203125" customWidth="1"/>
    <col min="11" max="11" width="22" customWidth="1"/>
  </cols>
  <sheetData>
    <row r="1" spans="1:15" ht="15" thickBot="1" x14ac:dyDescent="0.35"/>
    <row r="2" spans="1:15" ht="15" customHeight="1" thickBot="1" x14ac:dyDescent="0.35">
      <c r="A2" s="62" t="s">
        <v>19</v>
      </c>
      <c r="B2" s="63"/>
      <c r="D2" s="61" t="s">
        <v>18</v>
      </c>
      <c r="E2" s="61"/>
      <c r="F2" s="61"/>
      <c r="G2" s="61"/>
      <c r="H2" s="61"/>
      <c r="I2" s="61"/>
      <c r="J2" s="61"/>
      <c r="K2" s="24"/>
      <c r="L2" s="24"/>
      <c r="M2" s="24"/>
      <c r="N2" s="24"/>
      <c r="O2" s="24"/>
    </row>
    <row r="3" spans="1:15" x14ac:dyDescent="0.3">
      <c r="A3" s="30" t="s">
        <v>20</v>
      </c>
      <c r="B3" s="27">
        <v>15052524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40.200000000000003" customHeight="1" x14ac:dyDescent="0.3">
      <c r="A4" s="14" t="s">
        <v>21</v>
      </c>
      <c r="B4" s="15"/>
      <c r="D4" s="57" t="s">
        <v>59</v>
      </c>
      <c r="E4" s="57"/>
      <c r="F4" s="57">
        <v>2022</v>
      </c>
      <c r="G4" s="57"/>
      <c r="H4" s="57">
        <v>2021</v>
      </c>
      <c r="I4" s="57"/>
      <c r="J4" s="8" t="s">
        <v>66</v>
      </c>
      <c r="K4" s="25"/>
      <c r="L4" s="25"/>
      <c r="M4" s="25"/>
      <c r="N4" s="25"/>
      <c r="O4" s="25"/>
    </row>
    <row r="5" spans="1:15" x14ac:dyDescent="0.3">
      <c r="A5" s="14" t="s">
        <v>22</v>
      </c>
      <c r="B5" s="15"/>
      <c r="D5" s="59" t="s">
        <v>20</v>
      </c>
      <c r="E5" s="59"/>
      <c r="F5" s="53">
        <f>+J5+H5</f>
        <v>15898475.8488</v>
      </c>
      <c r="G5" s="53"/>
      <c r="H5" s="60">
        <f>+B3</f>
        <v>15052524</v>
      </c>
      <c r="I5" s="54"/>
      <c r="J5" s="11">
        <f>+H5*5.62%</f>
        <v>845951.84880000004</v>
      </c>
      <c r="K5" s="11"/>
      <c r="L5" s="25"/>
      <c r="M5" s="25"/>
      <c r="N5" s="25"/>
      <c r="O5" s="25"/>
    </row>
    <row r="6" spans="1:15" x14ac:dyDescent="0.3">
      <c r="A6" s="14" t="s">
        <v>23</v>
      </c>
      <c r="B6" s="15"/>
      <c r="D6" s="59" t="s">
        <v>26</v>
      </c>
      <c r="E6" s="59"/>
      <c r="F6" s="60">
        <f>+H6+J6</f>
        <v>2876813.1318000001</v>
      </c>
      <c r="G6" s="60"/>
      <c r="H6" s="60">
        <f>+B9</f>
        <v>2723739</v>
      </c>
      <c r="I6" s="54"/>
      <c r="J6" s="11">
        <f t="shared" ref="J6:J23" si="0">+H6*5.62%</f>
        <v>153074.1318</v>
      </c>
      <c r="K6" s="11"/>
      <c r="L6" s="25"/>
      <c r="M6" s="25"/>
      <c r="N6" s="25"/>
      <c r="O6" s="25"/>
    </row>
    <row r="7" spans="1:15" x14ac:dyDescent="0.3">
      <c r="A7" s="14" t="s">
        <v>24</v>
      </c>
      <c r="B7" s="15"/>
      <c r="D7" s="59" t="str">
        <f>+A12</f>
        <v>EQUIPOS DE COMPUTO (empleados)</v>
      </c>
      <c r="E7" s="59"/>
      <c r="F7" s="60">
        <f t="shared" ref="F7:F9" si="1">+H7+J7</f>
        <v>5102628.9440000001</v>
      </c>
      <c r="G7" s="60"/>
      <c r="H7" s="60">
        <f>+B12</f>
        <v>4831120</v>
      </c>
      <c r="I7" s="54"/>
      <c r="J7" s="11">
        <f t="shared" si="0"/>
        <v>271508.94400000002</v>
      </c>
      <c r="K7" s="11"/>
      <c r="L7" s="25"/>
      <c r="M7" s="25"/>
      <c r="N7" s="25"/>
      <c r="O7" s="25"/>
    </row>
    <row r="8" spans="1:15" x14ac:dyDescent="0.3">
      <c r="A8" s="14" t="s">
        <v>25</v>
      </c>
      <c r="B8" s="15"/>
      <c r="D8" s="59" t="s">
        <v>33</v>
      </c>
      <c r="E8" s="59"/>
      <c r="F8" s="60">
        <f t="shared" si="1"/>
        <v>5102628.9440000001</v>
      </c>
      <c r="G8" s="60"/>
      <c r="H8" s="60">
        <f>+B17</f>
        <v>4831120</v>
      </c>
      <c r="I8" s="54"/>
      <c r="J8" s="11">
        <f t="shared" si="0"/>
        <v>271508.94400000002</v>
      </c>
      <c r="K8" s="11"/>
      <c r="L8" s="25"/>
      <c r="M8" s="25"/>
      <c r="N8" s="25"/>
      <c r="O8" s="25"/>
    </row>
    <row r="9" spans="1:15" x14ac:dyDescent="0.3">
      <c r="A9" s="30" t="s">
        <v>26</v>
      </c>
      <c r="B9" s="28">
        <v>2723739</v>
      </c>
      <c r="D9" s="54" t="s">
        <v>36</v>
      </c>
      <c r="E9" s="54"/>
      <c r="F9" s="68">
        <f t="shared" si="1"/>
        <v>28517400</v>
      </c>
      <c r="G9" s="68"/>
      <c r="H9" s="60">
        <f>+B20</f>
        <v>27000000</v>
      </c>
      <c r="I9" s="54"/>
      <c r="J9" s="11">
        <f>+H9*5.62%</f>
        <v>1517400</v>
      </c>
      <c r="K9" s="11"/>
      <c r="L9" s="25"/>
      <c r="M9" s="25"/>
      <c r="N9" s="25"/>
      <c r="O9" s="25"/>
    </row>
    <row r="10" spans="1:15" x14ac:dyDescent="0.3">
      <c r="A10" s="14" t="s">
        <v>27</v>
      </c>
      <c r="B10" s="15"/>
      <c r="D10" s="72" t="s">
        <v>62</v>
      </c>
      <c r="E10" s="72"/>
      <c r="F10" s="69">
        <f>+SUM(F5:G9)</f>
        <v>57497946.868599996</v>
      </c>
      <c r="G10" s="69"/>
      <c r="H10" s="69">
        <f>+SUM(H5:I9)</f>
        <v>54438503</v>
      </c>
      <c r="I10" s="70"/>
      <c r="J10" s="37">
        <f t="shared" si="0"/>
        <v>3059443.8686000002</v>
      </c>
      <c r="K10" s="11"/>
    </row>
    <row r="11" spans="1:15" x14ac:dyDescent="0.3">
      <c r="A11" s="14" t="s">
        <v>28</v>
      </c>
      <c r="B11" s="15"/>
      <c r="D11" s="52"/>
      <c r="E11" s="52"/>
      <c r="F11" s="52"/>
      <c r="G11" s="52"/>
      <c r="H11" s="52"/>
      <c r="I11" s="52"/>
      <c r="J11" s="38"/>
      <c r="K11" s="11"/>
    </row>
    <row r="12" spans="1:15" ht="27" x14ac:dyDescent="0.3">
      <c r="A12" s="35" t="s">
        <v>61</v>
      </c>
      <c r="B12" s="27">
        <f>9662240/2</f>
        <v>4831120</v>
      </c>
      <c r="D12" s="71" t="s">
        <v>60</v>
      </c>
      <c r="E12" s="71"/>
      <c r="F12" s="71"/>
      <c r="G12" s="71"/>
      <c r="H12" s="71"/>
      <c r="I12" s="71"/>
      <c r="J12" s="39"/>
      <c r="K12" s="11"/>
    </row>
    <row r="13" spans="1:15" x14ac:dyDescent="0.3">
      <c r="A13" s="14" t="s">
        <v>29</v>
      </c>
      <c r="B13" s="29"/>
      <c r="D13" s="59" t="s">
        <v>39</v>
      </c>
      <c r="E13" s="59"/>
      <c r="F13" s="60">
        <f>+H13+J13</f>
        <v>41066257.955600001</v>
      </c>
      <c r="G13" s="54"/>
      <c r="H13" s="60">
        <f>+B24</f>
        <v>38881138</v>
      </c>
      <c r="I13" s="54"/>
      <c r="J13" s="11">
        <f t="shared" si="0"/>
        <v>2185119.9556</v>
      </c>
      <c r="K13" s="11"/>
    </row>
    <row r="14" spans="1:15" x14ac:dyDescent="0.3">
      <c r="A14" s="14" t="s">
        <v>30</v>
      </c>
      <c r="B14" s="29"/>
      <c r="D14" s="59" t="s">
        <v>47</v>
      </c>
      <c r="E14" s="59"/>
      <c r="F14" s="60">
        <f>+J14+H14</f>
        <v>8270305.8251999998</v>
      </c>
      <c r="G14" s="60"/>
      <c r="H14" s="60">
        <f>+B32</f>
        <v>7830246</v>
      </c>
      <c r="I14" s="54"/>
      <c r="J14" s="11">
        <f t="shared" si="0"/>
        <v>440059.82520000002</v>
      </c>
      <c r="K14" s="11"/>
    </row>
    <row r="15" spans="1:15" ht="14.4" hidden="1" customHeight="1" x14ac:dyDescent="0.3">
      <c r="A15" s="14" t="s">
        <v>31</v>
      </c>
      <c r="B15" s="29"/>
      <c r="D15" s="52" t="str">
        <f>+A35</f>
        <v xml:space="preserve">Transporte </v>
      </c>
      <c r="E15" s="52"/>
      <c r="F15" s="60"/>
      <c r="G15" s="60"/>
      <c r="H15" s="60"/>
      <c r="I15" s="54"/>
      <c r="J15" s="11">
        <f t="shared" si="0"/>
        <v>0</v>
      </c>
      <c r="K15" s="11"/>
    </row>
    <row r="16" spans="1:15" x14ac:dyDescent="0.3">
      <c r="A16" s="14" t="s">
        <v>32</v>
      </c>
      <c r="B16" s="29"/>
      <c r="D16" s="59" t="str">
        <f>+A34</f>
        <v>GASTOS DE VENTA</v>
      </c>
      <c r="E16" s="59"/>
      <c r="F16" s="68">
        <f>+J16+H16</f>
        <v>270653.36239999998</v>
      </c>
      <c r="G16" s="68"/>
      <c r="H16" s="60">
        <f>+B34</f>
        <v>256252</v>
      </c>
      <c r="I16" s="54"/>
      <c r="J16" s="11">
        <f t="shared" si="0"/>
        <v>14401.3624</v>
      </c>
      <c r="K16" s="11"/>
    </row>
    <row r="17" spans="1:11" x14ac:dyDescent="0.3">
      <c r="A17" s="30" t="s">
        <v>33</v>
      </c>
      <c r="B17" s="27">
        <f>9662240/2</f>
        <v>4831120</v>
      </c>
      <c r="D17" s="72" t="s">
        <v>63</v>
      </c>
      <c r="E17" s="72"/>
      <c r="F17" s="69">
        <f>+SUM(F13:G16)</f>
        <v>49607217.143200003</v>
      </c>
      <c r="G17" s="69"/>
      <c r="H17" s="69">
        <f>+SUM(H13:I16)</f>
        <v>46967636</v>
      </c>
      <c r="I17" s="70"/>
      <c r="J17" s="37">
        <f t="shared" si="0"/>
        <v>2639581.1431999998</v>
      </c>
      <c r="K17" s="11"/>
    </row>
    <row r="18" spans="1:11" x14ac:dyDescent="0.3">
      <c r="A18" s="14" t="s">
        <v>34</v>
      </c>
      <c r="B18" s="15"/>
      <c r="D18" s="74"/>
      <c r="E18" s="74"/>
      <c r="F18" s="74"/>
      <c r="G18" s="74"/>
      <c r="H18" s="74"/>
      <c r="I18" s="74"/>
      <c r="J18" s="38"/>
      <c r="K18" s="11"/>
    </row>
    <row r="19" spans="1:11" x14ac:dyDescent="0.3">
      <c r="A19" s="14" t="s">
        <v>35</v>
      </c>
      <c r="B19" s="15"/>
      <c r="D19" s="71" t="s">
        <v>50</v>
      </c>
      <c r="E19" s="71"/>
      <c r="F19" s="71"/>
      <c r="G19" s="71"/>
      <c r="H19" s="71"/>
      <c r="I19" s="71"/>
      <c r="J19" s="37"/>
      <c r="K19" s="11"/>
    </row>
    <row r="20" spans="1:11" x14ac:dyDescent="0.3">
      <c r="A20" s="30" t="s">
        <v>36</v>
      </c>
      <c r="B20" s="27">
        <v>27000000</v>
      </c>
      <c r="D20" s="59" t="str">
        <f>+A38</f>
        <v xml:space="preserve">MATERIA PRIMA DIRECTA </v>
      </c>
      <c r="E20" s="59"/>
      <c r="F20" s="60">
        <f>+H20+J20</f>
        <v>10141104.300000001</v>
      </c>
      <c r="G20" s="54"/>
      <c r="H20" s="60">
        <f>+B38</f>
        <v>9601500</v>
      </c>
      <c r="I20" s="54"/>
      <c r="J20" s="11">
        <f t="shared" si="0"/>
        <v>539604.30000000005</v>
      </c>
      <c r="K20" s="11"/>
    </row>
    <row r="21" spans="1:11" ht="15" thickBot="1" x14ac:dyDescent="0.35">
      <c r="A21" s="16" t="s">
        <v>37</v>
      </c>
      <c r="B21" s="17"/>
      <c r="D21" s="59" t="str">
        <f>+A40</f>
        <v xml:space="preserve">MANO OBRA DIRECTA </v>
      </c>
      <c r="E21" s="59"/>
      <c r="F21" s="60">
        <f>+H21+J21</f>
        <v>2281458.5405999999</v>
      </c>
      <c r="G21" s="54"/>
      <c r="H21" s="76">
        <f>+B40</f>
        <v>2160063</v>
      </c>
      <c r="I21" s="54"/>
      <c r="J21" s="11">
        <f t="shared" si="0"/>
        <v>121395.54059999999</v>
      </c>
      <c r="K21" s="11"/>
    </row>
    <row r="22" spans="1:11" ht="15" thickBot="1" x14ac:dyDescent="0.35">
      <c r="D22" s="52" t="str">
        <f>+A42</f>
        <v>MANO OBRA INDIRECTA</v>
      </c>
      <c r="E22" s="52"/>
      <c r="F22" s="68">
        <f>+H22+J22</f>
        <v>4562917.0811999999</v>
      </c>
      <c r="G22" s="52"/>
      <c r="H22" s="77">
        <f>+B42</f>
        <v>4320126</v>
      </c>
      <c r="I22" s="52"/>
      <c r="J22" s="38">
        <f t="shared" si="0"/>
        <v>242791.08119999999</v>
      </c>
      <c r="K22" s="11"/>
    </row>
    <row r="23" spans="1:11" ht="15" thickBot="1" x14ac:dyDescent="0.35">
      <c r="A23" s="64" t="s">
        <v>38</v>
      </c>
      <c r="B23" s="65"/>
      <c r="D23" s="72" t="s">
        <v>64</v>
      </c>
      <c r="E23" s="72"/>
      <c r="F23" s="69">
        <f>+SUM(F20+F21+F22)</f>
        <v>16985479.921800002</v>
      </c>
      <c r="G23" s="70"/>
      <c r="H23" s="69">
        <f>+SUM(H20+H21+H22)</f>
        <v>16081689</v>
      </c>
      <c r="I23" s="70"/>
      <c r="J23" s="37">
        <f t="shared" si="0"/>
        <v>903790.92180000001</v>
      </c>
      <c r="K23" s="11"/>
    </row>
    <row r="24" spans="1:11" x14ac:dyDescent="0.3">
      <c r="A24" s="30" t="s">
        <v>39</v>
      </c>
      <c r="B24" s="27">
        <v>38881138</v>
      </c>
      <c r="D24" s="74"/>
      <c r="E24" s="74"/>
      <c r="F24" s="74"/>
      <c r="G24" s="74"/>
      <c r="H24" s="74"/>
      <c r="I24" s="74"/>
      <c r="J24" s="74"/>
    </row>
    <row r="25" spans="1:11" x14ac:dyDescent="0.3">
      <c r="A25" s="14" t="s">
        <v>40</v>
      </c>
      <c r="B25" s="15"/>
      <c r="D25" s="73" t="s">
        <v>65</v>
      </c>
      <c r="E25" s="73"/>
      <c r="F25" s="75">
        <f>+F23-F17+F10</f>
        <v>24876209.647199996</v>
      </c>
      <c r="G25" s="71"/>
      <c r="H25" s="75">
        <f>+H23-H17+H10</f>
        <v>23552556</v>
      </c>
      <c r="I25" s="71"/>
      <c r="J25" s="36"/>
    </row>
    <row r="26" spans="1:11" x14ac:dyDescent="0.3">
      <c r="A26" s="14" t="s">
        <v>41</v>
      </c>
      <c r="B26" s="15"/>
    </row>
    <row r="27" spans="1:11" x14ac:dyDescent="0.3">
      <c r="A27" s="14" t="s">
        <v>42</v>
      </c>
      <c r="B27" s="15"/>
    </row>
    <row r="28" spans="1:11" x14ac:dyDescent="0.3">
      <c r="A28" s="14" t="s">
        <v>43</v>
      </c>
      <c r="B28" s="15"/>
    </row>
    <row r="29" spans="1:11" x14ac:dyDescent="0.3">
      <c r="A29" s="14" t="s">
        <v>44</v>
      </c>
      <c r="B29" s="15"/>
    </row>
    <row r="30" spans="1:11" x14ac:dyDescent="0.3">
      <c r="A30" s="14" t="s">
        <v>45</v>
      </c>
      <c r="B30" s="28"/>
    </row>
    <row r="31" spans="1:11" x14ac:dyDescent="0.3">
      <c r="A31" s="14" t="s">
        <v>46</v>
      </c>
      <c r="B31" s="15"/>
    </row>
    <row r="32" spans="1:11" x14ac:dyDescent="0.3">
      <c r="A32" s="31" t="s">
        <v>47</v>
      </c>
      <c r="B32" s="15">
        <v>7830246</v>
      </c>
    </row>
    <row r="33" spans="1:2" x14ac:dyDescent="0.3">
      <c r="A33" s="14" t="s">
        <v>48</v>
      </c>
      <c r="B33" s="27"/>
    </row>
    <row r="34" spans="1:2" x14ac:dyDescent="0.3">
      <c r="A34" s="31" t="s">
        <v>49</v>
      </c>
      <c r="B34" s="29">
        <v>256252</v>
      </c>
    </row>
    <row r="35" spans="1:2" ht="15" thickBot="1" x14ac:dyDescent="0.35">
      <c r="A35" s="16" t="s">
        <v>58</v>
      </c>
      <c r="B35" s="32"/>
    </row>
    <row r="36" spans="1:2" ht="15" thickBot="1" x14ac:dyDescent="0.35"/>
    <row r="37" spans="1:2" ht="15" thickBot="1" x14ac:dyDescent="0.35">
      <c r="A37" s="66" t="s">
        <v>50</v>
      </c>
      <c r="B37" s="67"/>
    </row>
    <row r="38" spans="1:2" x14ac:dyDescent="0.3">
      <c r="A38" s="18" t="s">
        <v>51</v>
      </c>
      <c r="B38" s="34">
        <v>9601500</v>
      </c>
    </row>
    <row r="39" spans="1:2" x14ac:dyDescent="0.3">
      <c r="A39" s="14" t="s">
        <v>52</v>
      </c>
      <c r="B39" s="21"/>
    </row>
    <row r="40" spans="1:2" x14ac:dyDescent="0.3">
      <c r="A40" s="20" t="s">
        <v>53</v>
      </c>
      <c r="B40" s="33">
        <f>4320126/2</f>
        <v>2160063</v>
      </c>
    </row>
    <row r="41" spans="1:2" x14ac:dyDescent="0.3">
      <c r="A41" s="14" t="s">
        <v>54</v>
      </c>
      <c r="B41" s="19"/>
    </row>
    <row r="42" spans="1:2" x14ac:dyDescent="0.3">
      <c r="A42" s="20" t="s">
        <v>55</v>
      </c>
      <c r="B42" s="33">
        <v>4320126</v>
      </c>
    </row>
    <row r="43" spans="1:2" x14ac:dyDescent="0.3">
      <c r="A43" s="14" t="s">
        <v>56</v>
      </c>
      <c r="B43" s="19"/>
    </row>
    <row r="44" spans="1:2" ht="15" thickBot="1" x14ac:dyDescent="0.35">
      <c r="A44" s="22" t="s">
        <v>57</v>
      </c>
      <c r="B44" s="23"/>
    </row>
  </sheetData>
  <mergeCells count="63">
    <mergeCell ref="D20:E20"/>
    <mergeCell ref="D21:E21"/>
    <mergeCell ref="D22:E22"/>
    <mergeCell ref="D23:E23"/>
    <mergeCell ref="H19:I19"/>
    <mergeCell ref="H20:I20"/>
    <mergeCell ref="H21:I21"/>
    <mergeCell ref="H22:I22"/>
    <mergeCell ref="F20:G20"/>
    <mergeCell ref="F21:G21"/>
    <mergeCell ref="F22:G22"/>
    <mergeCell ref="D25:E25"/>
    <mergeCell ref="H15:I15"/>
    <mergeCell ref="H16:I16"/>
    <mergeCell ref="F17:G17"/>
    <mergeCell ref="H17:I17"/>
    <mergeCell ref="F15:G15"/>
    <mergeCell ref="F16:G16"/>
    <mergeCell ref="D17:E17"/>
    <mergeCell ref="D19:E19"/>
    <mergeCell ref="D18:I18"/>
    <mergeCell ref="F23:G23"/>
    <mergeCell ref="H23:I23"/>
    <mergeCell ref="F25:G25"/>
    <mergeCell ref="H25:I25"/>
    <mergeCell ref="D24:J24"/>
    <mergeCell ref="F19:G19"/>
    <mergeCell ref="H13:I13"/>
    <mergeCell ref="H14:I14"/>
    <mergeCell ref="F13:G13"/>
    <mergeCell ref="F14:G14"/>
    <mergeCell ref="F12:I12"/>
    <mergeCell ref="D9:E9"/>
    <mergeCell ref="H10:I10"/>
    <mergeCell ref="F10:G10"/>
    <mergeCell ref="D12:E12"/>
    <mergeCell ref="D10:E10"/>
    <mergeCell ref="D11:I11"/>
    <mergeCell ref="D2:J2"/>
    <mergeCell ref="A2:B2"/>
    <mergeCell ref="A23:B23"/>
    <mergeCell ref="A37:B37"/>
    <mergeCell ref="D13:E13"/>
    <mergeCell ref="D14:E14"/>
    <mergeCell ref="D15:E15"/>
    <mergeCell ref="D16:E16"/>
    <mergeCell ref="F8:G8"/>
    <mergeCell ref="H8:I8"/>
    <mergeCell ref="F9:G9"/>
    <mergeCell ref="H9:I9"/>
    <mergeCell ref="F6:G6"/>
    <mergeCell ref="H6:I6"/>
    <mergeCell ref="F7:G7"/>
    <mergeCell ref="H7:I7"/>
    <mergeCell ref="D7:E7"/>
    <mergeCell ref="D8:E8"/>
    <mergeCell ref="F4:G4"/>
    <mergeCell ref="H4:I4"/>
    <mergeCell ref="F5:G5"/>
    <mergeCell ref="H5:I5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Tablas </vt:lpstr>
      <vt:lpstr>Ilustraciones</vt:lpstr>
      <vt:lpstr>Graficas</vt:lpstr>
      <vt:lpstr>Mapa conceptual</vt:lpstr>
      <vt:lpstr>Cuadro Sinoptico</vt:lpstr>
      <vt:lpstr>Ficha tecnica</vt:lpstr>
      <vt:lpstr>Costos</vt:lpstr>
      <vt:lpstr>Flujo de Caja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YULIANA</dc:creator>
  <cp:lastModifiedBy>YULIANA</cp:lastModifiedBy>
  <dcterms:created xsi:type="dcterms:W3CDTF">2022-03-26T22:46:30Z</dcterms:created>
  <dcterms:modified xsi:type="dcterms:W3CDTF">2022-06-11T22:40:47Z</dcterms:modified>
</cp:coreProperties>
</file>