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bmo\OneDrive\Escritorio\RICHIE\"/>
    </mc:Choice>
  </mc:AlternateContent>
  <bookViews>
    <workbookView xWindow="0" yWindow="0" windowWidth="23040" windowHeight="9192"/>
  </bookViews>
  <sheets>
    <sheet name="Introducción" sheetId="3" r:id="rId1"/>
    <sheet name="Encuesta" sheetId="1" r:id="rId2"/>
    <sheet name="Hoja2" sheetId="2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4" i="1" l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36" i="1" l="1"/>
  <c r="H38" i="1" l="1"/>
  <c r="I38" i="1" s="1"/>
</calcChain>
</file>

<file path=xl/sharedStrings.xml><?xml version="1.0" encoding="utf-8"?>
<sst xmlns="http://schemas.openxmlformats.org/spreadsheetml/2006/main" count="91" uniqueCount="82">
  <si>
    <t>Tengo con quién hablar las cosas que son importantes para mí:</t>
  </si>
  <si>
    <t>Yo doy y recibo cariño</t>
  </si>
  <si>
    <t>Yo realizo actividad física (caminar, subir escaleras, trabajo de la casa, hacer el jardín):</t>
  </si>
  <si>
    <t>Yo hago ejercicio en forma activa al menos por 20 minutos (correr, montar en bicicleta, caminar rápido):</t>
  </si>
  <si>
    <t>A menudo consumo mucha azúcar o sal o comida chatarra o con mucha grasa:</t>
  </si>
  <si>
    <t>Estoy pasado de mi peso ideal en:</t>
  </si>
  <si>
    <t>Yo fumo cigarrillos</t>
  </si>
  <si>
    <t>Generalmente fumo _____ cigarrillos por día:</t>
  </si>
  <si>
    <t>Bebo más de cuatro tragos en una misma ocasión:</t>
  </si>
  <si>
    <t>Manejo el auto después de beber alcohol:</t>
  </si>
  <si>
    <t>Duermo bien y me siento descansado/a</t>
  </si>
  <si>
    <t>Yo me siento capaz de manejar el estrés o la tensión en mi vida:</t>
  </si>
  <si>
    <t>Yo me relajo y disfruto mi tiempo libre:</t>
  </si>
  <si>
    <t>Parece que ando acelerado/a:</t>
  </si>
  <si>
    <t>Me siento enojado/a, agresivo/a:</t>
  </si>
  <si>
    <t>Yo soy un pensador positivo u optimista:</t>
  </si>
  <si>
    <t>Yo me siento tenso/a o apretado/a:</t>
  </si>
  <si>
    <t>Yo me siento deprimido/a o triste:</t>
  </si>
  <si>
    <t>Uso siempre el cinturón de seguridad:</t>
  </si>
  <si>
    <t>Yo me siento satisfecho/a con mi trabajo o mis actividades:</t>
  </si>
  <si>
    <t>Uso drogas como marihuana, cocaína o pasta base:</t>
  </si>
  <si>
    <t>Uso exclusivamente los remedios que me indican o los que puedo comprar sin receta:</t>
  </si>
  <si>
    <t>Bebo café, té o bebidas cola que tienen cafeína:</t>
  </si>
  <si>
    <t>Preguntas</t>
  </si>
  <si>
    <t>Respuesta</t>
  </si>
  <si>
    <t>Puntaje</t>
  </si>
  <si>
    <t>F</t>
  </si>
  <si>
    <t>A</t>
  </si>
  <si>
    <t>N</t>
  </si>
  <si>
    <t>T</t>
  </si>
  <si>
    <t>S</t>
  </si>
  <si>
    <t>I</t>
  </si>
  <si>
    <t>C</t>
  </si>
  <si>
    <t>O</t>
  </si>
  <si>
    <r>
      <t xml:space="preserve">Mi alimentación es balanceada: (*)
</t>
    </r>
    <r>
      <rPr>
        <sz val="8"/>
        <color theme="1"/>
        <rFont val="Century Gothic"/>
        <family val="2"/>
      </rPr>
      <t>*  Una dieta balanceada incluye en cada día:
   * Frutas y verduras: 4 a 5 porciones (al menos 2 son verduras).
   * Pan y cereales: 3 a 5 porciones.
   * Leguminosos, pescados, aves, carnes y huevos 2 porciones.
   * Leche y lácteos (descremados): adolescentes y mujeres embarazadas: 3 a 4 porciones; adultos: 2 porciones.</t>
    </r>
  </si>
  <si>
    <t>Casi siempre</t>
  </si>
  <si>
    <t>A veces</t>
  </si>
  <si>
    <t>Casi nunca</t>
  </si>
  <si>
    <t>4 o más veces por semana</t>
  </si>
  <si>
    <t>1 a 3 veces por semana</t>
  </si>
  <si>
    <t>Menos de 1 vez por semana</t>
  </si>
  <si>
    <t>Ninguna de estas</t>
  </si>
  <si>
    <t>Alguna de estas</t>
  </si>
  <si>
    <t>Todas estas</t>
  </si>
  <si>
    <t>Normal o hasta 4 kilos de más</t>
  </si>
  <si>
    <t>5 a 8 kilos de más</t>
  </si>
  <si>
    <t>Más de 8 kilos</t>
  </si>
  <si>
    <t>TEST DE AUTOEVALUACIÓN SOBRE HÁBITOS Y ESTILOS DE VIDA SALUDABLES - "FANTÁSTICO"</t>
  </si>
  <si>
    <t>No en los últimos 5 años</t>
  </si>
  <si>
    <t>No en el último año</t>
  </si>
  <si>
    <t>He fumado en este año</t>
  </si>
  <si>
    <t>Ninguno</t>
  </si>
  <si>
    <t>0 a 10</t>
  </si>
  <si>
    <t>Más de 10</t>
  </si>
  <si>
    <t>0 a 7 tragos</t>
  </si>
  <si>
    <t>8 a 12 tragos</t>
  </si>
  <si>
    <t>Más de 12 tragos</t>
  </si>
  <si>
    <r>
      <t xml:space="preserve">Mi número promedio de tragos (**) por semana es:
</t>
    </r>
    <r>
      <rPr>
        <sz val="8"/>
        <color theme="1"/>
        <rFont val="Century Gothic"/>
        <family val="2"/>
      </rPr>
      <t>**Alcohol:
1 trago equivale a tomar:
* 1 botella de cerveza (5° de alcohol): 300 mL.
* 1 copa de vino (12° de alcohol): 125 mL.
* 1 vasito de trago fuerte (40° de alcohol): 40 mL.</t>
    </r>
  </si>
  <si>
    <t>Nunca</t>
  </si>
  <si>
    <t>Ocacionalmente</t>
  </si>
  <si>
    <t>A menudo</t>
  </si>
  <si>
    <t>Sólo una vez</t>
  </si>
  <si>
    <t>Algunas veces</t>
  </si>
  <si>
    <t>Siempre</t>
  </si>
  <si>
    <t>Menos de 3 por día</t>
  </si>
  <si>
    <t>3 a 6 por día</t>
  </si>
  <si>
    <t>Más de 6 por día</t>
  </si>
  <si>
    <t>Suma puntaje</t>
  </si>
  <si>
    <t>Puntaje final</t>
  </si>
  <si>
    <t>¡Buena suerte!</t>
  </si>
  <si>
    <t>INTRODUCCIÓN</t>
  </si>
  <si>
    <t>¿CÓMO RESPONDER EL TEST?</t>
  </si>
  <si>
    <t>Dimensiones</t>
  </si>
  <si>
    <t>¿Cuál es tu sexo?</t>
  </si>
  <si>
    <t>¿Cuál es tu edad?</t>
  </si>
  <si>
    <t>Masculino</t>
  </si>
  <si>
    <t>Femenino</t>
  </si>
  <si>
    <t>Otro</t>
  </si>
  <si>
    <r>
      <t xml:space="preserve">Esta encuesta tiene como objetivo revisar y analizar el diagnóstico de las condiciones de los hábitos y estilos de vida de los colaboradores de la empresa Punzonar S.A., por favor responde todas las preguntas.
</t>
    </r>
    <r>
      <rPr>
        <b/>
        <i/>
        <sz val="10"/>
        <rFont val="Century Gothic"/>
        <family val="2"/>
      </rPr>
      <t>Contesta el test recordando tu vida en el último mes.</t>
    </r>
  </si>
  <si>
    <r>
      <rPr>
        <b/>
        <sz val="10"/>
        <rFont val="Century Gothic"/>
        <family val="2"/>
      </rPr>
      <t>¿Qué significa tu puntaje?</t>
    </r>
    <r>
      <rPr>
        <sz val="10"/>
        <rFont val="Century Gothic"/>
        <family val="2"/>
      </rPr>
      <t xml:space="preserve">
El puntaje total no significa que has fallado. Siempre es posible cambiar el estilo de vida, empezando ahora. Mira las áreas donde has tenido puntaje de 0 o 1 y decide por dónde quieres empezar a cambiar.</t>
    </r>
  </si>
  <si>
    <t xml:space="preserve">Los hábitos y estilos de vida de cada individuo se expresan por medio de sus creencias, valores e ideales, determinando así el comportamiento y las respuestas frente a las situaciones de la vida. Por tanto, la colocación y adopción de nuevos hábitos y estilos de vida, disminuyen los accidentes de trabajo, ausentismo, enfermedades laborales, problemáticas sociales, mejora la nutrición, favorecen a la productividad y a la promoción de salud física y mental.
De tal modo, los hábitos y estilos de vida condicionan a variantes y factores que generan nuevos comportamientos saludables, disminuyendo así los riesgos físicos, psicológicos y sociales.
Por este motivo, te invitamos a realizar el siguiente test (FANTÁSTICO), donde te encontrarás con 25 preguntas y 10 dimensiones alusivas a:
F: Familiares y amigos.
A: Actividad física.
N: Nutrición.
T: Tabaco.
A: Alcohol.
S: Sueño / estrés.
T: Tipos de personalidad.
I: Introspección.
C: Conducción
O: Otras drogas.
El test contiene tres (3) opciones de respuesta con valor numérico de cero (0) a dos (2) para cada categoría, midiendo así la frecuencia de ciertas situaciones relacionadas con dichas dimensiones.
</t>
  </si>
  <si>
    <t>1. Diríjete a la hoja “Encuesta” o da clic en el siguiente icono: 
2. Por favor lee muy bien las preguntas y responde el test recordando tu vida en el último mes, desplegando la lista que se encuentra en cada celda continua, de la siguiente forma:
3. Ten presente que el puntaje es automático, por tanto, te pedimos por favor que únicamente respondas cada pregunta.
4. Al final del test, encontrarás tu puntaje final y una observación frente al rango de valores en que estás clasificado. Este rango tiene las siguientes categorías (de acuerdo con tus hábitos y estilos de vida):
0 a 39: Estás en la zona de peligro, pero la honestidad es tu real valor.
40 a 59: Algo bajo, podrías mejorar.
60 a 69: Adecuado, está bien.
70 a 84: Buen trabajo. Estás en el camino correcto.
85 a 100: Felicitaciones. Tienes un estilo de vida Fantástico.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</si>
</sst>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9"/>
      <color theme="1"/>
      <name val="Century Gothic"/>
      <family val="2"/>
    </font>
    <font>
      <sz val="8"/>
      <color theme="1"/>
      <name val="Century Gothic"/>
      <family val="2"/>
    </font>
    <font>
      <sz val="18"/>
      <color theme="0"/>
      <name val="Century Gothic"/>
      <family val="2"/>
    </font>
    <font>
      <sz val="10"/>
      <name val="Century Gothic"/>
      <family val="2"/>
    </font>
    <font>
      <b/>
      <sz val="14"/>
      <color theme="1"/>
      <name val="Century Gothic"/>
      <family val="2"/>
    </font>
    <font>
      <b/>
      <sz val="36"/>
      <color theme="1"/>
      <name val="Century Gothic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4" fillId="3" borderId="1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/>
    </xf>
    <xf numFmtId="0" fontId="5" fillId="2" borderId="0" xfId="0" applyFont="1" applyFill="1" applyAlignment="1">
      <alignment horizontal="justify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>
      <alignment horizontal="center"/>
    </xf>
    <xf numFmtId="0" fontId="5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BAF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Encuesta!A1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167640</xdr:colOff>
      <xdr:row>2</xdr:row>
      <xdr:rowOff>60960</xdr:rowOff>
    </xdr:from>
    <xdr:to>
      <xdr:col>6</xdr:col>
      <xdr:colOff>7620</xdr:colOff>
      <xdr:row>19</xdr:row>
      <xdr:rowOff>91440</xdr:rowOff>
    </xdr:to>
    <xdr:sp macro="" textlink="">
      <xdr:nvSpPr>
        <xdr:cNvPr id="10" name="Rectángulo 9"/>
        <xdr:cNvSpPr/>
      </xdr:nvSpPr>
      <xdr:spPr>
        <a:xfrm>
          <a:off x="7056120" y="678180"/>
          <a:ext cx="6736080" cy="4785360"/>
        </a:xfrm>
        <a:prstGeom prst="rect">
          <a:avLst/>
        </a:prstGeom>
        <a:solidFill>
          <a:schemeClr val="dk1">
            <a:alpha val="23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4</xdr:col>
      <xdr:colOff>2842260</xdr:colOff>
      <xdr:row>5</xdr:row>
      <xdr:rowOff>525780</xdr:rowOff>
    </xdr:from>
    <xdr:to>
      <xdr:col>5</xdr:col>
      <xdr:colOff>641820</xdr:colOff>
      <xdr:row>6</xdr:row>
      <xdr:rowOff>426720</xdr:rowOff>
    </xdr:to>
    <xdr:pic>
      <xdr:nvPicPr>
        <xdr:cNvPr id="5" name="Imagen 4" descr="Take part in the survey and provide your contribution for future  improvements of CBC programmes - Cross-border Institution Buildi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1720" y="1645920"/>
          <a:ext cx="1137120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320040</xdr:colOff>
      <xdr:row>8</xdr:row>
      <xdr:rowOff>274320</xdr:rowOff>
    </xdr:from>
    <xdr:to>
      <xdr:col>5</xdr:col>
      <xdr:colOff>3063240</xdr:colOff>
      <xdr:row>8</xdr:row>
      <xdr:rowOff>722877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30" t="40197" r="22013" b="50095"/>
        <a:stretch/>
      </xdr:blipFill>
      <xdr:spPr>
        <a:xfrm>
          <a:off x="7429500" y="2827020"/>
          <a:ext cx="6080760" cy="448557"/>
        </a:xfrm>
        <a:prstGeom prst="rect">
          <a:avLst/>
        </a:prstGeom>
      </xdr:spPr>
    </xdr:pic>
    <xdr:clientData/>
  </xdr:twoCellAnchor>
  <xdr:twoCellAnchor editAs="oneCell">
    <xdr:from>
      <xdr:col>5</xdr:col>
      <xdr:colOff>2642820</xdr:colOff>
      <xdr:row>8</xdr:row>
      <xdr:rowOff>242920</xdr:rowOff>
    </xdr:from>
    <xdr:to>
      <xdr:col>5</xdr:col>
      <xdr:colOff>3041585</xdr:colOff>
      <xdr:row>8</xdr:row>
      <xdr:rowOff>641685</xdr:rowOff>
    </xdr:to>
    <xdr:pic>
      <xdr:nvPicPr>
        <xdr:cNvPr id="8" name="Imagen 7" descr="Flecha Vectores, Iconos, Gráficos y Fondos para Descargar Gratis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4055065">
          <a:off x="12868860" y="2795620"/>
          <a:ext cx="398765" cy="398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selection activeCell="B2" sqref="B2:F2"/>
    </sheetView>
  </sheetViews>
  <sheetFormatPr baseColWidth="10" defaultColWidth="0" defaultRowHeight="14.4" zeroHeight="1" x14ac:dyDescent="0.3"/>
  <cols>
    <col min="1" max="1" width="3.109375" style="4" customWidth="1"/>
    <col min="2" max="3" width="48.6640625" customWidth="1"/>
    <col min="4" max="4" width="3.21875" customWidth="1"/>
    <col min="5" max="5" width="48.6640625" customWidth="1"/>
    <col min="6" max="6" width="48.6640625" style="7" customWidth="1"/>
    <col min="7" max="7" width="3.109375" style="4" customWidth="1"/>
    <col min="8" max="16384" width="11.5546875" style="2" hidden="1"/>
  </cols>
  <sheetData>
    <row r="1" spans="2:6" x14ac:dyDescent="0.3">
      <c r="B1" s="2"/>
      <c r="C1" s="2"/>
      <c r="D1" s="2"/>
      <c r="E1" s="2"/>
      <c r="F1" s="5"/>
    </row>
    <row r="2" spans="2:6" s="4" customFormat="1" ht="34.200000000000003" customHeight="1" x14ac:dyDescent="0.3">
      <c r="B2" s="22" t="s">
        <v>47</v>
      </c>
      <c r="C2" s="22"/>
      <c r="D2" s="22"/>
      <c r="E2" s="22"/>
      <c r="F2" s="22"/>
    </row>
    <row r="3" spans="2:6" x14ac:dyDescent="0.3">
      <c r="B3" s="2"/>
      <c r="D3" s="2"/>
      <c r="E3" s="2"/>
      <c r="F3" s="5"/>
    </row>
    <row r="4" spans="2:6" ht="17.399999999999999" x14ac:dyDescent="0.3">
      <c r="B4" s="19" t="s">
        <v>70</v>
      </c>
      <c r="C4" s="19"/>
      <c r="D4" s="14"/>
      <c r="E4" s="19" t="s">
        <v>71</v>
      </c>
      <c r="F4" s="19"/>
    </row>
    <row r="5" spans="2:6" ht="7.8" customHeight="1" x14ac:dyDescent="0.3">
      <c r="B5" s="14"/>
      <c r="C5" s="14"/>
      <c r="D5" s="14"/>
      <c r="E5" s="14"/>
      <c r="F5" s="14"/>
    </row>
    <row r="6" spans="2:6" ht="63" customHeight="1" x14ac:dyDescent="0.3">
      <c r="B6" s="20" t="s">
        <v>80</v>
      </c>
      <c r="C6" s="20"/>
      <c r="D6" s="15"/>
      <c r="E6" s="21" t="s">
        <v>81</v>
      </c>
      <c r="F6" s="21"/>
    </row>
    <row r="7" spans="2:6" ht="34.200000000000003" customHeight="1" x14ac:dyDescent="0.3">
      <c r="B7" s="20"/>
      <c r="C7" s="20"/>
      <c r="D7" s="15"/>
      <c r="E7" s="21"/>
      <c r="F7" s="21"/>
    </row>
    <row r="8" spans="2:6" ht="15.6" customHeight="1" x14ac:dyDescent="0.3">
      <c r="B8" s="20"/>
      <c r="C8" s="20"/>
      <c r="D8" s="15"/>
      <c r="E8" s="21"/>
      <c r="F8" s="21"/>
    </row>
    <row r="9" spans="2:6" ht="66" customHeight="1" x14ac:dyDescent="0.3">
      <c r="B9" s="20"/>
      <c r="C9" s="20"/>
      <c r="D9" s="15"/>
      <c r="E9" s="21"/>
      <c r="F9" s="21"/>
    </row>
    <row r="10" spans="2:6" ht="15.6" customHeight="1" x14ac:dyDescent="0.3">
      <c r="B10" s="20"/>
      <c r="C10" s="20"/>
      <c r="D10" s="15"/>
      <c r="E10" s="21"/>
      <c r="F10" s="21"/>
    </row>
    <row r="11" spans="2:6" ht="15.6" customHeight="1" x14ac:dyDescent="0.3">
      <c r="B11" s="20"/>
      <c r="C11" s="20"/>
      <c r="D11" s="15"/>
      <c r="E11" s="21"/>
      <c r="F11" s="21"/>
    </row>
    <row r="12" spans="2:6" ht="15.6" customHeight="1" x14ac:dyDescent="0.3">
      <c r="B12" s="20"/>
      <c r="C12" s="20"/>
      <c r="D12" s="15"/>
      <c r="E12" s="21"/>
      <c r="F12" s="21"/>
    </row>
    <row r="13" spans="2:6" ht="15.6" customHeight="1" x14ac:dyDescent="0.3">
      <c r="B13" s="20"/>
      <c r="C13" s="20"/>
      <c r="D13" s="15"/>
      <c r="E13" s="21"/>
      <c r="F13" s="21"/>
    </row>
    <row r="14" spans="2:6" ht="15.6" customHeight="1" x14ac:dyDescent="0.3">
      <c r="B14" s="20"/>
      <c r="C14" s="20"/>
      <c r="D14" s="15"/>
      <c r="E14" s="21"/>
      <c r="F14" s="21"/>
    </row>
    <row r="15" spans="2:6" ht="15.6" customHeight="1" x14ac:dyDescent="0.3">
      <c r="B15" s="20"/>
      <c r="C15" s="20"/>
      <c r="D15" s="15"/>
      <c r="E15" s="21"/>
      <c r="F15" s="21"/>
    </row>
    <row r="16" spans="2:6" ht="15.6" customHeight="1" x14ac:dyDescent="0.3">
      <c r="B16" s="20"/>
      <c r="C16" s="20"/>
      <c r="D16" s="15"/>
      <c r="E16" s="21"/>
      <c r="F16" s="21"/>
    </row>
    <row r="17" spans="2:6" ht="15.6" customHeight="1" x14ac:dyDescent="0.3">
      <c r="B17" s="20"/>
      <c r="C17" s="20"/>
      <c r="D17" s="15"/>
      <c r="E17" s="21"/>
      <c r="F17" s="21"/>
    </row>
    <row r="18" spans="2:6" ht="15.6" customHeight="1" x14ac:dyDescent="0.3">
      <c r="B18" s="20"/>
      <c r="C18" s="20"/>
      <c r="D18" s="15"/>
      <c r="E18" s="21"/>
      <c r="F18" s="21"/>
    </row>
    <row r="19" spans="2:6" ht="15.6" customHeight="1" x14ac:dyDescent="0.3">
      <c r="B19" s="20"/>
      <c r="C19" s="20"/>
      <c r="D19" s="15"/>
      <c r="E19" s="21"/>
      <c r="F19" s="21"/>
    </row>
    <row r="20" spans="2:6" ht="15.6" customHeight="1" x14ac:dyDescent="0.3">
      <c r="B20" s="20"/>
      <c r="C20" s="20"/>
      <c r="D20" s="15"/>
      <c r="E20" s="21"/>
      <c r="F20" s="21"/>
    </row>
    <row r="21" spans="2:6" s="4" customFormat="1" ht="15.6" hidden="1" customHeight="1" x14ac:dyDescent="0.3">
      <c r="B21" s="13"/>
      <c r="C21" s="13"/>
      <c r="D21" s="13"/>
      <c r="E21" s="13"/>
      <c r="F21" s="13"/>
    </row>
    <row r="22" spans="2:6" hidden="1" x14ac:dyDescent="0.3"/>
    <row r="23" spans="2:6" hidden="1" x14ac:dyDescent="0.3"/>
    <row r="24" spans="2:6" hidden="1" x14ac:dyDescent="0.3"/>
    <row r="25" spans="2:6" hidden="1" x14ac:dyDescent="0.3"/>
    <row r="26" spans="2:6" hidden="1" x14ac:dyDescent="0.3"/>
    <row r="27" spans="2:6" hidden="1" x14ac:dyDescent="0.3"/>
    <row r="28" spans="2:6" hidden="1" x14ac:dyDescent="0.3"/>
    <row r="29" spans="2:6" hidden="1" x14ac:dyDescent="0.3"/>
    <row r="30" spans="2:6" hidden="1" x14ac:dyDescent="0.3"/>
    <row r="31" spans="2:6" hidden="1" x14ac:dyDescent="0.3"/>
    <row r="32" spans="2:6" hidden="1" x14ac:dyDescent="0.3"/>
    <row r="33" hidden="1" x14ac:dyDescent="0.3"/>
    <row r="34" hidden="1" x14ac:dyDescent="0.3"/>
    <row r="35" hidden="1" x14ac:dyDescent="0.3"/>
    <row r="36" hidden="1" x14ac:dyDescent="0.3"/>
    <row r="37" hidden="1" x14ac:dyDescent="0.3"/>
    <row r="38" hidden="1" x14ac:dyDescent="0.3"/>
    <row r="39" hidden="1" x14ac:dyDescent="0.3"/>
    <row r="40" hidden="1" x14ac:dyDescent="0.3"/>
    <row r="41" hidden="1" x14ac:dyDescent="0.3"/>
    <row r="42" hidden="1" x14ac:dyDescent="0.3"/>
    <row r="43" hidden="1" x14ac:dyDescent="0.3"/>
    <row r="44" hidden="1" x14ac:dyDescent="0.3"/>
    <row r="45" hidden="1" x14ac:dyDescent="0.3"/>
    <row r="46" hidden="1" x14ac:dyDescent="0.3"/>
    <row r="47" hidden="1" x14ac:dyDescent="0.3"/>
    <row r="48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</sheetData>
  <sheetProtection algorithmName="SHA-512" hashValue="Wxhq0ig0+FFTHQuEyT/7EgU9/4xaGu0HXoCoNBDA8eHlCaZS7kH+gDFQa4CJ8Lyzzzhj8uBi+nDPsuBOTW+xww==" saltValue="5XWV1p8ZJmPN9f2EwEfS8w==" spinCount="100000" sheet="1" objects="1" scenarios="1"/>
  <mergeCells count="5">
    <mergeCell ref="B4:C4"/>
    <mergeCell ref="E4:F4"/>
    <mergeCell ref="B6:C20"/>
    <mergeCell ref="E6:F20"/>
    <mergeCell ref="B2:F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opLeftCell="A19" zoomScale="110" zoomScaleNormal="110" workbookViewId="0">
      <selection activeCell="I38" sqref="I38:J38"/>
    </sheetView>
  </sheetViews>
  <sheetFormatPr baseColWidth="10" defaultColWidth="0" defaultRowHeight="14.4" zeroHeight="1" x14ac:dyDescent="0.3"/>
  <cols>
    <col min="1" max="1" width="3.109375" style="4" customWidth="1"/>
    <col min="2" max="9" width="17.21875" customWidth="1"/>
    <col min="10" max="10" width="17.21875" style="7" customWidth="1"/>
    <col min="11" max="11" width="3.109375" style="4" customWidth="1"/>
    <col min="12" max="12" width="0" style="2" hidden="1" customWidth="1"/>
    <col min="13" max="16384" width="11.5546875" style="2" hidden="1"/>
  </cols>
  <sheetData>
    <row r="1" spans="2:10" x14ac:dyDescent="0.3">
      <c r="B1" s="2"/>
      <c r="C1" s="2"/>
      <c r="D1" s="2"/>
      <c r="E1" s="2"/>
      <c r="F1" s="2"/>
      <c r="G1" s="2"/>
      <c r="H1" s="2"/>
      <c r="I1" s="2"/>
      <c r="J1" s="5"/>
    </row>
    <row r="2" spans="2:10" ht="34.200000000000003" customHeight="1" x14ac:dyDescent="0.3">
      <c r="B2" s="22" t="s">
        <v>47</v>
      </c>
      <c r="C2" s="22"/>
      <c r="D2" s="22"/>
      <c r="E2" s="22"/>
      <c r="F2" s="22"/>
      <c r="G2" s="22"/>
      <c r="H2" s="22"/>
      <c r="I2" s="22"/>
      <c r="J2" s="22"/>
    </row>
    <row r="3" spans="2:10" ht="11.4" customHeight="1" x14ac:dyDescent="0.3">
      <c r="B3" s="17"/>
      <c r="C3" s="17"/>
      <c r="D3" s="17"/>
      <c r="E3" s="17"/>
      <c r="F3" s="17"/>
      <c r="G3" s="17"/>
      <c r="H3" s="17"/>
      <c r="I3" s="17"/>
      <c r="J3" s="17"/>
    </row>
    <row r="4" spans="2:10" ht="57" customHeight="1" x14ac:dyDescent="0.3">
      <c r="B4" s="23" t="s">
        <v>78</v>
      </c>
      <c r="C4" s="24"/>
      <c r="D4" s="24"/>
      <c r="E4" s="24"/>
      <c r="F4" s="24"/>
      <c r="G4" s="24"/>
      <c r="H4" s="24"/>
      <c r="I4" s="24"/>
      <c r="J4" s="24"/>
    </row>
    <row r="5" spans="2:10" ht="11.4" customHeight="1" x14ac:dyDescent="0.3">
      <c r="B5" s="9"/>
      <c r="C5" s="10"/>
      <c r="D5" s="10"/>
      <c r="E5" s="10"/>
      <c r="F5" s="10"/>
      <c r="G5" s="10"/>
      <c r="H5" s="10"/>
      <c r="I5" s="10"/>
      <c r="J5" s="10"/>
    </row>
    <row r="6" spans="2:10" x14ac:dyDescent="0.3">
      <c r="B6" s="11"/>
      <c r="C6" s="12"/>
      <c r="D6" s="12"/>
      <c r="E6" s="36" t="s">
        <v>73</v>
      </c>
      <c r="F6" s="36"/>
      <c r="G6" s="18"/>
      <c r="H6" s="12"/>
      <c r="I6" s="12"/>
      <c r="J6" s="12"/>
    </row>
    <row r="7" spans="2:10" x14ac:dyDescent="0.3">
      <c r="B7" s="11"/>
      <c r="C7" s="12"/>
      <c r="D7" s="12"/>
      <c r="E7" s="36" t="s">
        <v>74</v>
      </c>
      <c r="F7" s="36"/>
      <c r="G7" s="18"/>
      <c r="H7" s="12"/>
      <c r="I7" s="12"/>
      <c r="J7" s="12"/>
    </row>
    <row r="8" spans="2:10" ht="11.4" customHeight="1" x14ac:dyDescent="0.3">
      <c r="B8" s="11"/>
      <c r="C8" s="12"/>
      <c r="D8" s="12"/>
      <c r="E8" s="12"/>
      <c r="F8" s="12"/>
      <c r="G8" s="12"/>
      <c r="H8" s="12"/>
      <c r="I8" s="12"/>
      <c r="J8" s="12"/>
    </row>
    <row r="9" spans="2:10" x14ac:dyDescent="0.3">
      <c r="B9" s="3" t="s">
        <v>72</v>
      </c>
      <c r="C9" s="37" t="s">
        <v>23</v>
      </c>
      <c r="D9" s="38"/>
      <c r="E9" s="38"/>
      <c r="F9" s="38"/>
      <c r="G9" s="38"/>
      <c r="H9" s="39"/>
      <c r="I9" s="3" t="s">
        <v>24</v>
      </c>
      <c r="J9" s="6" t="s">
        <v>25</v>
      </c>
    </row>
    <row r="10" spans="2:10" x14ac:dyDescent="0.3">
      <c r="B10" s="28" t="s">
        <v>26</v>
      </c>
      <c r="C10" s="25" t="s">
        <v>0</v>
      </c>
      <c r="D10" s="26"/>
      <c r="E10" s="26"/>
      <c r="F10" s="26"/>
      <c r="G10" s="26"/>
      <c r="H10" s="27"/>
      <c r="I10" s="16"/>
      <c r="J10" s="1">
        <f>IF((I10="Casi siempre"),("2"),IF((I10="A veces"),("1"),IF((I10="Casi nunca"),("0"),)))</f>
        <v>0</v>
      </c>
    </row>
    <row r="11" spans="2:10" x14ac:dyDescent="0.3">
      <c r="B11" s="28"/>
      <c r="C11" s="25" t="s">
        <v>1</v>
      </c>
      <c r="D11" s="26"/>
      <c r="E11" s="26"/>
      <c r="F11" s="26"/>
      <c r="G11" s="26"/>
      <c r="H11" s="27"/>
      <c r="I11" s="16"/>
      <c r="J11" s="1">
        <f>IF((I11="Casi siempre"),("2"),IF((I11="A veces"),("1"),IF((I11="Casi nunca"),("0"),)))</f>
        <v>0</v>
      </c>
    </row>
    <row r="12" spans="2:10" x14ac:dyDescent="0.3">
      <c r="B12" s="28" t="s">
        <v>27</v>
      </c>
      <c r="C12" s="25" t="s">
        <v>2</v>
      </c>
      <c r="D12" s="26"/>
      <c r="E12" s="26"/>
      <c r="F12" s="26"/>
      <c r="G12" s="26"/>
      <c r="H12" s="27"/>
      <c r="I12" s="16"/>
      <c r="J12" s="1">
        <f>IF((I12="Casi siempre"),("2"),IF((I12="A veces"),("1"),IF((I12="Casi nunca"),("0"),)))</f>
        <v>0</v>
      </c>
    </row>
    <row r="13" spans="2:10" x14ac:dyDescent="0.3">
      <c r="B13" s="28"/>
      <c r="C13" s="25" t="s">
        <v>3</v>
      </c>
      <c r="D13" s="26"/>
      <c r="E13" s="26"/>
      <c r="F13" s="26"/>
      <c r="G13" s="26"/>
      <c r="H13" s="27"/>
      <c r="I13" s="16"/>
      <c r="J13" s="1">
        <f>IF((I13="4 o más veces por semana"),("2"),IF((I13="1 a 3 veces por semana"),("1"),IF((I13="Menos de 1 vez por semana"),("0"),)))</f>
        <v>0</v>
      </c>
    </row>
    <row r="14" spans="2:10" ht="73.2" customHeight="1" x14ac:dyDescent="0.3">
      <c r="B14" s="28" t="s">
        <v>28</v>
      </c>
      <c r="C14" s="33" t="s">
        <v>34</v>
      </c>
      <c r="D14" s="34"/>
      <c r="E14" s="34"/>
      <c r="F14" s="34"/>
      <c r="G14" s="34"/>
      <c r="H14" s="35"/>
      <c r="I14" s="16"/>
      <c r="J14" s="1">
        <f>IF((I14="Casi siempre"),("2"),IF((I14="A veces"),("1"),IF((I14="Casi nunca"),("0"),)))</f>
        <v>0</v>
      </c>
    </row>
    <row r="15" spans="2:10" x14ac:dyDescent="0.3">
      <c r="B15" s="28"/>
      <c r="C15" s="25" t="s">
        <v>4</v>
      </c>
      <c r="D15" s="26"/>
      <c r="E15" s="26"/>
      <c r="F15" s="26"/>
      <c r="G15" s="26"/>
      <c r="H15" s="27"/>
      <c r="I15" s="16"/>
      <c r="J15" s="1">
        <f>IF((I15="Ninguna de estas"),("2"),IF((I15="Alguna de estas"),("1"),IF((I15=" Todas estas"),("0"),)))</f>
        <v>0</v>
      </c>
    </row>
    <row r="16" spans="2:10" x14ac:dyDescent="0.3">
      <c r="B16" s="28"/>
      <c r="C16" s="25" t="s">
        <v>5</v>
      </c>
      <c r="D16" s="26"/>
      <c r="E16" s="26"/>
      <c r="F16" s="26"/>
      <c r="G16" s="26"/>
      <c r="H16" s="27"/>
      <c r="I16" s="16"/>
      <c r="J16" s="1">
        <f>IF((I16="Normal o hasta 4 kilos de más"),("2"),IF((I16="5 a 8 kilos de más"),("1"),IF((I16=" Más de 8 kilos"),("0"),)))</f>
        <v>0</v>
      </c>
    </row>
    <row r="17" spans="2:10" x14ac:dyDescent="0.3">
      <c r="B17" s="28" t="s">
        <v>29</v>
      </c>
      <c r="C17" s="25" t="s">
        <v>6</v>
      </c>
      <c r="D17" s="26"/>
      <c r="E17" s="26"/>
      <c r="F17" s="26"/>
      <c r="G17" s="26"/>
      <c r="H17" s="27"/>
      <c r="I17" s="16"/>
      <c r="J17" s="1">
        <f>IF((I17="No en los últimos 5 años"),("2"),IF((I17="No en el último año"),("1"),IF((I17="He fumado en este año"),("0"),)))</f>
        <v>0</v>
      </c>
    </row>
    <row r="18" spans="2:10" x14ac:dyDescent="0.3">
      <c r="B18" s="28"/>
      <c r="C18" s="25" t="s">
        <v>7</v>
      </c>
      <c r="D18" s="26"/>
      <c r="E18" s="26"/>
      <c r="F18" s="26"/>
      <c r="G18" s="26"/>
      <c r="H18" s="27"/>
      <c r="I18" s="16"/>
      <c r="J18" s="1">
        <f>IF((I18="Ninguno"),("2"),IF((I18="0 a 10"),("1"),IF((I18="Más de 10"),("0"),)))</f>
        <v>0</v>
      </c>
    </row>
    <row r="19" spans="2:10" ht="71.400000000000006" customHeight="1" x14ac:dyDescent="0.3">
      <c r="B19" s="28" t="s">
        <v>27</v>
      </c>
      <c r="C19" s="33" t="s">
        <v>57</v>
      </c>
      <c r="D19" s="34"/>
      <c r="E19" s="34"/>
      <c r="F19" s="34"/>
      <c r="G19" s="34"/>
      <c r="H19" s="35"/>
      <c r="I19" s="16"/>
      <c r="J19" s="1">
        <f>IF((I19="0 a 7 tragos"),("2"),IF((I19="8 a 12 tragos"),("1"),IF((I19="Más de 12 tragos"),("0"),)))</f>
        <v>0</v>
      </c>
    </row>
    <row r="20" spans="2:10" x14ac:dyDescent="0.3">
      <c r="B20" s="28"/>
      <c r="C20" s="25" t="s">
        <v>8</v>
      </c>
      <c r="D20" s="26"/>
      <c r="E20" s="26"/>
      <c r="F20" s="26"/>
      <c r="G20" s="26"/>
      <c r="H20" s="27"/>
      <c r="I20" s="16"/>
      <c r="J20" s="1">
        <f>IF((I20="Nunca"),("2"),IF((I20="Ocacionalmente"),("1"),IF((I20="A menudo"),("0"),)))</f>
        <v>0</v>
      </c>
    </row>
    <row r="21" spans="2:10" x14ac:dyDescent="0.3">
      <c r="B21" s="28"/>
      <c r="C21" s="25" t="s">
        <v>9</v>
      </c>
      <c r="D21" s="26"/>
      <c r="E21" s="26"/>
      <c r="F21" s="26"/>
      <c r="G21" s="26"/>
      <c r="H21" s="27"/>
      <c r="I21" s="16"/>
      <c r="J21" s="1">
        <f>IF((I21="Nunca"),("2"),IF((I21="Sólo una vez"),("1"),IF((I21="A menudo"),("0"),)))</f>
        <v>0</v>
      </c>
    </row>
    <row r="22" spans="2:10" x14ac:dyDescent="0.3">
      <c r="B22" s="28" t="s">
        <v>30</v>
      </c>
      <c r="C22" s="25" t="s">
        <v>10</v>
      </c>
      <c r="D22" s="26"/>
      <c r="E22" s="26"/>
      <c r="F22" s="26"/>
      <c r="G22" s="26"/>
      <c r="H22" s="27"/>
      <c r="I22" s="16"/>
      <c r="J22" s="1">
        <f>IF((I22="Casi siempre"),("2"),IF((I22="A veces"),("1"),IF((I22="Casi nunca"),("0"),)))</f>
        <v>0</v>
      </c>
    </row>
    <row r="23" spans="2:10" x14ac:dyDescent="0.3">
      <c r="B23" s="28"/>
      <c r="C23" s="25" t="s">
        <v>11</v>
      </c>
      <c r="D23" s="26"/>
      <c r="E23" s="26"/>
      <c r="F23" s="26"/>
      <c r="G23" s="26"/>
      <c r="H23" s="27"/>
      <c r="I23" s="16"/>
      <c r="J23" s="1">
        <f>IF((I23="Casi siempre"),("2"),IF((I23="A veces"),("1"),IF((I23="Casi nunca"),("0"),)))</f>
        <v>0</v>
      </c>
    </row>
    <row r="24" spans="2:10" x14ac:dyDescent="0.3">
      <c r="B24" s="28"/>
      <c r="C24" s="25" t="s">
        <v>12</v>
      </c>
      <c r="D24" s="26"/>
      <c r="E24" s="26"/>
      <c r="F24" s="26"/>
      <c r="G24" s="26"/>
      <c r="H24" s="27"/>
      <c r="I24" s="16"/>
      <c r="J24" s="1">
        <f>IF((I24="Casi siempre"),("2"),IF((I24="A veces"),("1"),IF((I24="Casi nunca"),("0"),)))</f>
        <v>0</v>
      </c>
    </row>
    <row r="25" spans="2:10" x14ac:dyDescent="0.3">
      <c r="B25" s="28" t="s">
        <v>29</v>
      </c>
      <c r="C25" s="25" t="s">
        <v>13</v>
      </c>
      <c r="D25" s="26"/>
      <c r="E25" s="26"/>
      <c r="F25" s="26"/>
      <c r="G25" s="26"/>
      <c r="H25" s="27"/>
      <c r="I25" s="16"/>
      <c r="J25" s="1">
        <f>IF((I25="Casi nunca"),("2"),IF((I25="Algunas veces"),("1"),IF((I25="A menudo"),("0"),)))</f>
        <v>0</v>
      </c>
    </row>
    <row r="26" spans="2:10" x14ac:dyDescent="0.3">
      <c r="B26" s="28"/>
      <c r="C26" s="25" t="s">
        <v>14</v>
      </c>
      <c r="D26" s="26"/>
      <c r="E26" s="26"/>
      <c r="F26" s="26"/>
      <c r="G26" s="26"/>
      <c r="H26" s="27"/>
      <c r="I26" s="16"/>
      <c r="J26" s="1">
        <f>IF((I26="Casi nunca"),("2"),IF((I26="Algunas veces"),("1"),IF((I26="A menudo"),("0"),)))</f>
        <v>0</v>
      </c>
    </row>
    <row r="27" spans="2:10" x14ac:dyDescent="0.3">
      <c r="B27" s="28" t="s">
        <v>31</v>
      </c>
      <c r="C27" s="25" t="s">
        <v>15</v>
      </c>
      <c r="D27" s="26"/>
      <c r="E27" s="26"/>
      <c r="F27" s="26"/>
      <c r="G27" s="26"/>
      <c r="H27" s="27"/>
      <c r="I27" s="16"/>
      <c r="J27" s="1">
        <f>IF((I27="Casi siempre"),("2"),IF((I27="A veces"),("1"),IF((I27="Casi nunca"),("0"),)))</f>
        <v>0</v>
      </c>
    </row>
    <row r="28" spans="2:10" x14ac:dyDescent="0.3">
      <c r="B28" s="28"/>
      <c r="C28" s="25" t="s">
        <v>16</v>
      </c>
      <c r="D28" s="26"/>
      <c r="E28" s="26"/>
      <c r="F28" s="26"/>
      <c r="G28" s="26"/>
      <c r="H28" s="27"/>
      <c r="I28" s="16"/>
      <c r="J28" s="1">
        <f>IF((I28="Casi nunca"),("2"),IF((I28="Algunas veces"),("1"),IF((I28="A menudo"),("0"),)))</f>
        <v>0</v>
      </c>
    </row>
    <row r="29" spans="2:10" x14ac:dyDescent="0.3">
      <c r="B29" s="28"/>
      <c r="C29" s="25" t="s">
        <v>17</v>
      </c>
      <c r="D29" s="26"/>
      <c r="E29" s="26"/>
      <c r="F29" s="26"/>
      <c r="G29" s="26"/>
      <c r="H29" s="27"/>
      <c r="I29" s="16"/>
      <c r="J29" s="1">
        <f>IF((I29="Casi nunca"),("2"),IF((I29="Algunas veces"),("1"),IF((I29="A menudo"),("0"),)))</f>
        <v>0</v>
      </c>
    </row>
    <row r="30" spans="2:10" x14ac:dyDescent="0.3">
      <c r="B30" s="28" t="s">
        <v>32</v>
      </c>
      <c r="C30" s="25" t="s">
        <v>18</v>
      </c>
      <c r="D30" s="26"/>
      <c r="E30" s="26"/>
      <c r="F30" s="26"/>
      <c r="G30" s="26"/>
      <c r="H30" s="27"/>
      <c r="I30" s="16"/>
      <c r="J30" s="1">
        <f>IF((I30="Siempre"),("2"),IF((I30="A veces"),("1"),IF((I30="Casi nunca"),("0"),)))</f>
        <v>0</v>
      </c>
    </row>
    <row r="31" spans="2:10" x14ac:dyDescent="0.3">
      <c r="B31" s="28"/>
      <c r="C31" s="25" t="s">
        <v>19</v>
      </c>
      <c r="D31" s="26"/>
      <c r="E31" s="26"/>
      <c r="F31" s="26"/>
      <c r="G31" s="26"/>
      <c r="H31" s="27"/>
      <c r="I31" s="16"/>
      <c r="J31" s="1">
        <f>IF((I31="Casi nunca"),("2"),IF((I31="Algunas veces"),("1"),IF((I31="A menudo"),("0"),)))</f>
        <v>0</v>
      </c>
    </row>
    <row r="32" spans="2:10" x14ac:dyDescent="0.3">
      <c r="B32" s="28" t="s">
        <v>33</v>
      </c>
      <c r="C32" s="25" t="s">
        <v>20</v>
      </c>
      <c r="D32" s="26"/>
      <c r="E32" s="26"/>
      <c r="F32" s="26"/>
      <c r="G32" s="26"/>
      <c r="H32" s="27"/>
      <c r="I32" s="16"/>
      <c r="J32" s="1">
        <f>IF((I32="Nunca"),("2"),IF((I32="Ocacionalmente"),("1"),IF((I32="A menudo"),("0"),)))</f>
        <v>0</v>
      </c>
    </row>
    <row r="33" spans="2:11" x14ac:dyDescent="0.3">
      <c r="B33" s="28"/>
      <c r="C33" s="25" t="s">
        <v>21</v>
      </c>
      <c r="D33" s="26"/>
      <c r="E33" s="26"/>
      <c r="F33" s="26"/>
      <c r="G33" s="26"/>
      <c r="H33" s="27"/>
      <c r="I33" s="16"/>
      <c r="J33" s="1">
        <f>IF((I33="Nunca"),("2"),IF((I33="Ocacionalmente"),("1"),IF((I33="A menudo"),("0"),)))</f>
        <v>0</v>
      </c>
    </row>
    <row r="34" spans="2:11" x14ac:dyDescent="0.3">
      <c r="B34" s="28"/>
      <c r="C34" s="25" t="s">
        <v>22</v>
      </c>
      <c r="D34" s="26"/>
      <c r="E34" s="26"/>
      <c r="F34" s="26"/>
      <c r="G34" s="26"/>
      <c r="H34" s="27"/>
      <c r="I34" s="16"/>
      <c r="J34" s="1">
        <f>IF((I34="Menos de 3 por día"),("2"),IF((I34="3 a 6 por día"),("1"),IF((I34="Más de 6 por día"),("0"),)))</f>
        <v>0</v>
      </c>
    </row>
    <row r="35" spans="2:11" x14ac:dyDescent="0.3">
      <c r="B35" s="2"/>
      <c r="C35" s="2"/>
      <c r="D35" s="2"/>
      <c r="E35" s="2"/>
      <c r="F35" s="2"/>
      <c r="G35" s="2"/>
      <c r="H35" s="2"/>
      <c r="I35" s="2"/>
      <c r="J35" s="5"/>
    </row>
    <row r="36" spans="2:11" hidden="1" x14ac:dyDescent="0.3">
      <c r="B36" s="2"/>
      <c r="C36" s="2"/>
      <c r="D36" s="2"/>
      <c r="E36" s="2"/>
      <c r="F36" s="2"/>
      <c r="G36" s="2"/>
      <c r="H36" s="2"/>
      <c r="I36" s="8" t="s">
        <v>67</v>
      </c>
      <c r="J36" s="8">
        <f>+J10+J11+J12+J13+J14+J15+J16+J17+J18+J19+J20+J21+J22+J23+J24+J25+J26+J27+J28+J29+J30+J31+J32+J33+J34</f>
        <v>0</v>
      </c>
    </row>
    <row r="37" spans="2:11" hidden="1" x14ac:dyDescent="0.3">
      <c r="B37" s="2"/>
      <c r="C37" s="2"/>
      <c r="D37" s="2"/>
      <c r="E37" s="2"/>
      <c r="F37" s="2"/>
      <c r="G37" s="2"/>
      <c r="H37" s="2"/>
      <c r="I37" s="2"/>
      <c r="J37" s="5"/>
    </row>
    <row r="38" spans="2:11" ht="54" customHeight="1" x14ac:dyDescent="0.3">
      <c r="B38" s="40" t="s">
        <v>68</v>
      </c>
      <c r="C38" s="41"/>
      <c r="D38" s="41"/>
      <c r="E38" s="41"/>
      <c r="F38" s="41"/>
      <c r="G38" s="42"/>
      <c r="H38" s="1">
        <f>+J36*2</f>
        <v>0</v>
      </c>
      <c r="I38" s="31" t="str">
        <f>IF((H38&lt;=39),("Estás en la zona de peligro, pero la honestidad es tu real valor."),IF((H38&lt;=59),("Algo bajo, podrías mejorar."),IF((H38&lt;=69),("Adecuado, está bien."), IF((H38&lt;=84),("Buen trabajo. Estás en el camino correcto."),IF((H38&lt;=100),("Felicitaciones. Tienes un estilo de vida Fantástico."),)))))</f>
        <v>Estás en la zona de peligro, pero la honestidad es tu real valor.</v>
      </c>
      <c r="J38" s="31"/>
    </row>
    <row r="39" spans="2:11" x14ac:dyDescent="0.3">
      <c r="B39" s="2"/>
      <c r="C39" s="2"/>
      <c r="D39" s="2"/>
      <c r="E39" s="2"/>
      <c r="F39" s="2"/>
      <c r="G39" s="2"/>
      <c r="H39" s="2"/>
      <c r="I39" s="2"/>
      <c r="J39" s="5"/>
    </row>
    <row r="40" spans="2:11" ht="66" customHeight="1" x14ac:dyDescent="0.3">
      <c r="B40" s="29" t="s">
        <v>79</v>
      </c>
      <c r="C40" s="30"/>
      <c r="D40" s="30"/>
      <c r="E40" s="30"/>
      <c r="F40" s="30"/>
      <c r="G40" s="30"/>
      <c r="H40" s="30"/>
      <c r="I40" s="30"/>
      <c r="J40" s="30"/>
    </row>
    <row r="41" spans="2:11" ht="9.6" customHeight="1" x14ac:dyDescent="0.3">
      <c r="B41" s="11"/>
      <c r="C41" s="12"/>
      <c r="D41" s="12"/>
      <c r="E41" s="12"/>
      <c r="F41" s="12"/>
      <c r="G41" s="12"/>
      <c r="H41" s="12"/>
      <c r="I41" s="12"/>
      <c r="J41" s="12"/>
    </row>
    <row r="42" spans="2:11" ht="44.4" x14ac:dyDescent="0.3">
      <c r="B42" s="32" t="s">
        <v>69</v>
      </c>
      <c r="C42" s="32"/>
      <c r="D42" s="32"/>
      <c r="E42" s="32"/>
      <c r="F42" s="32"/>
      <c r="G42" s="32"/>
      <c r="H42" s="32"/>
      <c r="I42" s="32"/>
      <c r="J42" s="32"/>
      <c r="K42" s="32"/>
    </row>
    <row r="43" spans="2:11" x14ac:dyDescent="0.3">
      <c r="B43" s="2"/>
      <c r="C43" s="2"/>
      <c r="D43" s="2"/>
      <c r="E43" s="2"/>
      <c r="F43" s="2"/>
      <c r="G43" s="2"/>
      <c r="H43" s="2"/>
      <c r="I43" s="2"/>
      <c r="J43" s="5"/>
    </row>
    <row r="44" spans="2:11" hidden="1" x14ac:dyDescent="0.3"/>
    <row r="45" spans="2:11" hidden="1" x14ac:dyDescent="0.3"/>
    <row r="46" spans="2:11" hidden="1" x14ac:dyDescent="0.3"/>
  </sheetData>
  <sheetProtection algorithmName="SHA-512" hashValue="6D5oqBKB36qHkFd3/2CnCkWjqPdHL3a9AQOQCVgUjTg1o8+0c1+HFl4NzJY9gcm6B4ghj+Ui0gudHNRcFCV9dA==" saltValue="MXa9s5BluypmzGLsdi9+Ng==" spinCount="100000" sheet="1" objects="1" scenarios="1"/>
  <mergeCells count="44">
    <mergeCell ref="C32:H32"/>
    <mergeCell ref="C33:H33"/>
    <mergeCell ref="C34:H34"/>
    <mergeCell ref="C9:H9"/>
    <mergeCell ref="B38:G38"/>
    <mergeCell ref="C29:H29"/>
    <mergeCell ref="C30:H30"/>
    <mergeCell ref="C31:H31"/>
    <mergeCell ref="C26:H26"/>
    <mergeCell ref="C27:H27"/>
    <mergeCell ref="C28:H28"/>
    <mergeCell ref="C20:H20"/>
    <mergeCell ref="C21:H21"/>
    <mergeCell ref="C22:H22"/>
    <mergeCell ref="C23:H23"/>
    <mergeCell ref="C24:H24"/>
    <mergeCell ref="C25:H25"/>
    <mergeCell ref="B40:J40"/>
    <mergeCell ref="I38:J38"/>
    <mergeCell ref="B42:K42"/>
    <mergeCell ref="C10:H10"/>
    <mergeCell ref="C11:H11"/>
    <mergeCell ref="C12:H12"/>
    <mergeCell ref="C13:H13"/>
    <mergeCell ref="C14:H14"/>
    <mergeCell ref="C19:H19"/>
    <mergeCell ref="B25:B26"/>
    <mergeCell ref="B27:B29"/>
    <mergeCell ref="B30:B31"/>
    <mergeCell ref="B32:B34"/>
    <mergeCell ref="C18:H18"/>
    <mergeCell ref="B19:B21"/>
    <mergeCell ref="B22:B24"/>
    <mergeCell ref="B2:J2"/>
    <mergeCell ref="B4:J4"/>
    <mergeCell ref="C15:H15"/>
    <mergeCell ref="C16:H16"/>
    <mergeCell ref="C17:H17"/>
    <mergeCell ref="B10:B11"/>
    <mergeCell ref="B12:B13"/>
    <mergeCell ref="B14:B16"/>
    <mergeCell ref="B17:B18"/>
    <mergeCell ref="E6:F6"/>
    <mergeCell ref="E7:F7"/>
  </mergeCells>
  <pageMargins left="0.7" right="0.7" top="0.75" bottom="0.75" header="0.3" footer="0.3"/>
  <pageSetup scale="40" orientation="portrait" r:id="rId1"/>
  <ignoredErrors>
    <ignoredError sqref="J30 J27 J13" formula="1"/>
  </ignoredErrors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Hoja2!$B$2:$B$4</xm:f>
          </x14:formula1>
          <xm:sqref>I10:I12 I14 I22:I24 I27</xm:sqref>
        </x14:dataValidation>
        <x14:dataValidation type="list" allowBlank="1" showInputMessage="1" showErrorMessage="1">
          <x14:formula1>
            <xm:f>Hoja2!$B$6:$B$8</xm:f>
          </x14:formula1>
          <xm:sqref>I13</xm:sqref>
        </x14:dataValidation>
        <x14:dataValidation type="list" allowBlank="1" showInputMessage="1" showErrorMessage="1">
          <x14:formula1>
            <xm:f>Hoja2!$B$10:$B$12</xm:f>
          </x14:formula1>
          <xm:sqref>I15</xm:sqref>
        </x14:dataValidation>
        <x14:dataValidation type="list" allowBlank="1" showInputMessage="1" showErrorMessage="1">
          <x14:formula1>
            <xm:f>Hoja2!$B$14:$B$16</xm:f>
          </x14:formula1>
          <xm:sqref>I16</xm:sqref>
        </x14:dataValidation>
        <x14:dataValidation type="list" allowBlank="1" showInputMessage="1" showErrorMessage="1">
          <x14:formula1>
            <xm:f>Hoja2!$B$18:$B$20</xm:f>
          </x14:formula1>
          <xm:sqref>I17</xm:sqref>
        </x14:dataValidation>
        <x14:dataValidation type="list" allowBlank="1" showInputMessage="1" showErrorMessage="1">
          <x14:formula1>
            <xm:f>Hoja2!$B$22:$B$24</xm:f>
          </x14:formula1>
          <xm:sqref>I18</xm:sqref>
        </x14:dataValidation>
        <x14:dataValidation type="list" allowBlank="1" showInputMessage="1" showErrorMessage="1">
          <x14:formula1>
            <xm:f>Hoja2!$E$2:$E$4</xm:f>
          </x14:formula1>
          <xm:sqref>I19</xm:sqref>
        </x14:dataValidation>
        <x14:dataValidation type="list" allowBlank="1" showInputMessage="1" showErrorMessage="1">
          <x14:formula1>
            <xm:f>Hoja2!$E$6:$E$8</xm:f>
          </x14:formula1>
          <xm:sqref>I20 I32:I33</xm:sqref>
        </x14:dataValidation>
        <x14:dataValidation type="list" allowBlank="1" showInputMessage="1" showErrorMessage="1">
          <x14:formula1>
            <xm:f>Hoja2!$E$10:$E$12</xm:f>
          </x14:formula1>
          <xm:sqref>I21</xm:sqref>
        </x14:dataValidation>
        <x14:dataValidation type="list" allowBlank="1" showInputMessage="1" showErrorMessage="1">
          <x14:formula1>
            <xm:f>Hoja2!$E$14:$E$16</xm:f>
          </x14:formula1>
          <xm:sqref>I25:I26 I28:I29 I31</xm:sqref>
        </x14:dataValidation>
        <x14:dataValidation type="list" allowBlank="1" showInputMessage="1" showErrorMessage="1">
          <x14:formula1>
            <xm:f>Hoja2!$E$18:$E$20</xm:f>
          </x14:formula1>
          <xm:sqref>I30</xm:sqref>
        </x14:dataValidation>
        <x14:dataValidation type="list" allowBlank="1" showInputMessage="1" showErrorMessage="1">
          <x14:formula1>
            <xm:f>Hoja2!$E$22:$E$24</xm:f>
          </x14:formula1>
          <xm:sqref>I34</xm:sqref>
        </x14:dataValidation>
        <x14:dataValidation type="list" allowBlank="1" showInputMessage="1" showErrorMessage="1">
          <x14:formula1>
            <xm:f>Hoja2!$G$2:$G$4</xm:f>
          </x14:formula1>
          <xm:sqref>G6</xm:sqref>
        </x14:dataValidation>
        <x14:dataValidation type="list" allowBlank="1" showInputMessage="1" showErrorMessage="1">
          <x14:formula1>
            <xm:f>Hoja2!$I$2:$I$101</xm:f>
          </x14:formula1>
          <xm:sqref>G7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1"/>
  <sheetViews>
    <sheetView topLeftCell="A73" workbookViewId="0">
      <selection activeCell="I2" sqref="I2"/>
    </sheetView>
  </sheetViews>
  <sheetFormatPr baseColWidth="10" defaultRowHeight="14.4" x14ac:dyDescent="0.3"/>
  <sheetData>
    <row r="2" spans="2:9" x14ac:dyDescent="0.3">
      <c r="B2" t="s">
        <v>35</v>
      </c>
      <c r="E2" t="s">
        <v>54</v>
      </c>
      <c r="G2" t="s">
        <v>75</v>
      </c>
      <c r="I2">
        <v>1</v>
      </c>
    </row>
    <row r="3" spans="2:9" x14ac:dyDescent="0.3">
      <c r="B3" t="s">
        <v>36</v>
      </c>
      <c r="E3" t="s">
        <v>55</v>
      </c>
      <c r="G3" t="s">
        <v>76</v>
      </c>
      <c r="I3">
        <v>2</v>
      </c>
    </row>
    <row r="4" spans="2:9" x14ac:dyDescent="0.3">
      <c r="B4" t="s">
        <v>37</v>
      </c>
      <c r="E4" t="s">
        <v>56</v>
      </c>
      <c r="G4" t="s">
        <v>77</v>
      </c>
      <c r="I4">
        <v>3</v>
      </c>
    </row>
    <row r="5" spans="2:9" x14ac:dyDescent="0.3">
      <c r="I5">
        <v>4</v>
      </c>
    </row>
    <row r="6" spans="2:9" x14ac:dyDescent="0.3">
      <c r="B6" t="s">
        <v>38</v>
      </c>
      <c r="E6" t="s">
        <v>58</v>
      </c>
      <c r="I6">
        <v>5</v>
      </c>
    </row>
    <row r="7" spans="2:9" x14ac:dyDescent="0.3">
      <c r="B7" t="s">
        <v>39</v>
      </c>
      <c r="E7" t="s">
        <v>59</v>
      </c>
      <c r="I7">
        <v>6</v>
      </c>
    </row>
    <row r="8" spans="2:9" x14ac:dyDescent="0.3">
      <c r="B8" t="s">
        <v>40</v>
      </c>
      <c r="E8" t="s">
        <v>60</v>
      </c>
      <c r="I8">
        <v>7</v>
      </c>
    </row>
    <row r="9" spans="2:9" x14ac:dyDescent="0.3">
      <c r="I9">
        <v>8</v>
      </c>
    </row>
    <row r="10" spans="2:9" x14ac:dyDescent="0.3">
      <c r="B10" t="s">
        <v>41</v>
      </c>
      <c r="E10" t="s">
        <v>58</v>
      </c>
      <c r="I10">
        <v>9</v>
      </c>
    </row>
    <row r="11" spans="2:9" x14ac:dyDescent="0.3">
      <c r="B11" t="s">
        <v>42</v>
      </c>
      <c r="E11" t="s">
        <v>61</v>
      </c>
      <c r="I11">
        <v>10</v>
      </c>
    </row>
    <row r="12" spans="2:9" x14ac:dyDescent="0.3">
      <c r="B12" t="s">
        <v>43</v>
      </c>
      <c r="E12" t="s">
        <v>60</v>
      </c>
      <c r="I12">
        <v>11</v>
      </c>
    </row>
    <row r="13" spans="2:9" x14ac:dyDescent="0.3">
      <c r="I13">
        <v>12</v>
      </c>
    </row>
    <row r="14" spans="2:9" x14ac:dyDescent="0.3">
      <c r="B14" t="s">
        <v>44</v>
      </c>
      <c r="E14" t="s">
        <v>37</v>
      </c>
      <c r="I14">
        <v>13</v>
      </c>
    </row>
    <row r="15" spans="2:9" x14ac:dyDescent="0.3">
      <c r="B15" t="s">
        <v>45</v>
      </c>
      <c r="E15" t="s">
        <v>62</v>
      </c>
      <c r="I15">
        <v>14</v>
      </c>
    </row>
    <row r="16" spans="2:9" x14ac:dyDescent="0.3">
      <c r="B16" t="s">
        <v>46</v>
      </c>
      <c r="E16" t="s">
        <v>60</v>
      </c>
      <c r="I16">
        <v>15</v>
      </c>
    </row>
    <row r="17" spans="2:9" x14ac:dyDescent="0.3">
      <c r="I17">
        <v>16</v>
      </c>
    </row>
    <row r="18" spans="2:9" x14ac:dyDescent="0.3">
      <c r="B18" t="s">
        <v>48</v>
      </c>
      <c r="E18" t="s">
        <v>63</v>
      </c>
      <c r="I18">
        <v>17</v>
      </c>
    </row>
    <row r="19" spans="2:9" x14ac:dyDescent="0.3">
      <c r="B19" t="s">
        <v>49</v>
      </c>
      <c r="E19" t="s">
        <v>36</v>
      </c>
      <c r="I19">
        <v>18</v>
      </c>
    </row>
    <row r="20" spans="2:9" x14ac:dyDescent="0.3">
      <c r="B20" t="s">
        <v>50</v>
      </c>
      <c r="E20" t="s">
        <v>37</v>
      </c>
      <c r="I20">
        <v>19</v>
      </c>
    </row>
    <row r="21" spans="2:9" x14ac:dyDescent="0.3">
      <c r="I21">
        <v>20</v>
      </c>
    </row>
    <row r="22" spans="2:9" x14ac:dyDescent="0.3">
      <c r="B22" t="s">
        <v>51</v>
      </c>
      <c r="E22" t="s">
        <v>64</v>
      </c>
      <c r="I22">
        <v>21</v>
      </c>
    </row>
    <row r="23" spans="2:9" x14ac:dyDescent="0.3">
      <c r="B23" t="s">
        <v>52</v>
      </c>
      <c r="E23" t="s">
        <v>65</v>
      </c>
      <c r="I23">
        <v>22</v>
      </c>
    </row>
    <row r="24" spans="2:9" x14ac:dyDescent="0.3">
      <c r="B24" t="s">
        <v>53</v>
      </c>
      <c r="E24" t="s">
        <v>66</v>
      </c>
      <c r="I24">
        <v>23</v>
      </c>
    </row>
    <row r="25" spans="2:9" x14ac:dyDescent="0.3">
      <c r="I25">
        <v>24</v>
      </c>
    </row>
    <row r="26" spans="2:9" x14ac:dyDescent="0.3">
      <c r="I26">
        <v>25</v>
      </c>
    </row>
    <row r="27" spans="2:9" x14ac:dyDescent="0.3">
      <c r="I27">
        <v>26</v>
      </c>
    </row>
    <row r="28" spans="2:9" x14ac:dyDescent="0.3">
      <c r="I28">
        <v>27</v>
      </c>
    </row>
    <row r="29" spans="2:9" x14ac:dyDescent="0.3">
      <c r="I29">
        <v>28</v>
      </c>
    </row>
    <row r="30" spans="2:9" x14ac:dyDescent="0.3">
      <c r="I30">
        <v>29</v>
      </c>
    </row>
    <row r="31" spans="2:9" x14ac:dyDescent="0.3">
      <c r="I31">
        <v>30</v>
      </c>
    </row>
    <row r="32" spans="2:9" x14ac:dyDescent="0.3">
      <c r="I32">
        <v>31</v>
      </c>
    </row>
    <row r="33" spans="9:9" x14ac:dyDescent="0.3">
      <c r="I33">
        <v>32</v>
      </c>
    </row>
    <row r="34" spans="9:9" x14ac:dyDescent="0.3">
      <c r="I34">
        <v>33</v>
      </c>
    </row>
    <row r="35" spans="9:9" x14ac:dyDescent="0.3">
      <c r="I35">
        <v>34</v>
      </c>
    </row>
    <row r="36" spans="9:9" x14ac:dyDescent="0.3">
      <c r="I36">
        <v>35</v>
      </c>
    </row>
    <row r="37" spans="9:9" x14ac:dyDescent="0.3">
      <c r="I37">
        <v>36</v>
      </c>
    </row>
    <row r="38" spans="9:9" x14ac:dyDescent="0.3">
      <c r="I38">
        <v>37</v>
      </c>
    </row>
    <row r="39" spans="9:9" x14ac:dyDescent="0.3">
      <c r="I39">
        <v>38</v>
      </c>
    </row>
    <row r="40" spans="9:9" x14ac:dyDescent="0.3">
      <c r="I40">
        <v>39</v>
      </c>
    </row>
    <row r="41" spans="9:9" x14ac:dyDescent="0.3">
      <c r="I41">
        <v>40</v>
      </c>
    </row>
    <row r="42" spans="9:9" x14ac:dyDescent="0.3">
      <c r="I42">
        <v>41</v>
      </c>
    </row>
    <row r="43" spans="9:9" x14ac:dyDescent="0.3">
      <c r="I43">
        <v>42</v>
      </c>
    </row>
    <row r="44" spans="9:9" x14ac:dyDescent="0.3">
      <c r="I44">
        <v>43</v>
      </c>
    </row>
    <row r="45" spans="9:9" x14ac:dyDescent="0.3">
      <c r="I45">
        <v>44</v>
      </c>
    </row>
    <row r="46" spans="9:9" x14ac:dyDescent="0.3">
      <c r="I46">
        <v>45</v>
      </c>
    </row>
    <row r="47" spans="9:9" x14ac:dyDescent="0.3">
      <c r="I47">
        <v>46</v>
      </c>
    </row>
    <row r="48" spans="9:9" x14ac:dyDescent="0.3">
      <c r="I48">
        <v>47</v>
      </c>
    </row>
    <row r="49" spans="9:9" x14ac:dyDescent="0.3">
      <c r="I49">
        <v>48</v>
      </c>
    </row>
    <row r="50" spans="9:9" x14ac:dyDescent="0.3">
      <c r="I50">
        <v>49</v>
      </c>
    </row>
    <row r="51" spans="9:9" x14ac:dyDescent="0.3">
      <c r="I51">
        <v>50</v>
      </c>
    </row>
    <row r="52" spans="9:9" x14ac:dyDescent="0.3">
      <c r="I52">
        <v>51</v>
      </c>
    </row>
    <row r="53" spans="9:9" x14ac:dyDescent="0.3">
      <c r="I53">
        <v>52</v>
      </c>
    </row>
    <row r="54" spans="9:9" x14ac:dyDescent="0.3">
      <c r="I54">
        <v>53</v>
      </c>
    </row>
    <row r="55" spans="9:9" x14ac:dyDescent="0.3">
      <c r="I55">
        <v>54</v>
      </c>
    </row>
    <row r="56" spans="9:9" x14ac:dyDescent="0.3">
      <c r="I56">
        <v>55</v>
      </c>
    </row>
    <row r="57" spans="9:9" x14ac:dyDescent="0.3">
      <c r="I57">
        <v>56</v>
      </c>
    </row>
    <row r="58" spans="9:9" x14ac:dyDescent="0.3">
      <c r="I58">
        <v>57</v>
      </c>
    </row>
    <row r="59" spans="9:9" x14ac:dyDescent="0.3">
      <c r="I59">
        <v>58</v>
      </c>
    </row>
    <row r="60" spans="9:9" x14ac:dyDescent="0.3">
      <c r="I60">
        <v>59</v>
      </c>
    </row>
    <row r="61" spans="9:9" x14ac:dyDescent="0.3">
      <c r="I61">
        <v>60</v>
      </c>
    </row>
    <row r="62" spans="9:9" x14ac:dyDescent="0.3">
      <c r="I62">
        <v>61</v>
      </c>
    </row>
    <row r="63" spans="9:9" x14ac:dyDescent="0.3">
      <c r="I63">
        <v>62</v>
      </c>
    </row>
    <row r="64" spans="9:9" x14ac:dyDescent="0.3">
      <c r="I64">
        <v>63</v>
      </c>
    </row>
    <row r="65" spans="9:9" x14ac:dyDescent="0.3">
      <c r="I65">
        <v>64</v>
      </c>
    </row>
    <row r="66" spans="9:9" x14ac:dyDescent="0.3">
      <c r="I66">
        <v>65</v>
      </c>
    </row>
    <row r="67" spans="9:9" x14ac:dyDescent="0.3">
      <c r="I67">
        <v>66</v>
      </c>
    </row>
    <row r="68" spans="9:9" x14ac:dyDescent="0.3">
      <c r="I68">
        <v>67</v>
      </c>
    </row>
    <row r="69" spans="9:9" x14ac:dyDescent="0.3">
      <c r="I69">
        <v>68</v>
      </c>
    </row>
    <row r="70" spans="9:9" x14ac:dyDescent="0.3">
      <c r="I70">
        <v>69</v>
      </c>
    </row>
    <row r="71" spans="9:9" x14ac:dyDescent="0.3">
      <c r="I71">
        <v>70</v>
      </c>
    </row>
    <row r="72" spans="9:9" x14ac:dyDescent="0.3">
      <c r="I72">
        <v>71</v>
      </c>
    </row>
    <row r="73" spans="9:9" x14ac:dyDescent="0.3">
      <c r="I73">
        <v>72</v>
      </c>
    </row>
    <row r="74" spans="9:9" x14ac:dyDescent="0.3">
      <c r="I74">
        <v>73</v>
      </c>
    </row>
    <row r="75" spans="9:9" x14ac:dyDescent="0.3">
      <c r="I75">
        <v>74</v>
      </c>
    </row>
    <row r="76" spans="9:9" x14ac:dyDescent="0.3">
      <c r="I76">
        <v>75</v>
      </c>
    </row>
    <row r="77" spans="9:9" x14ac:dyDescent="0.3">
      <c r="I77">
        <v>76</v>
      </c>
    </row>
    <row r="78" spans="9:9" x14ac:dyDescent="0.3">
      <c r="I78">
        <v>77</v>
      </c>
    </row>
    <row r="79" spans="9:9" x14ac:dyDescent="0.3">
      <c r="I79">
        <v>78</v>
      </c>
    </row>
    <row r="80" spans="9:9" x14ac:dyDescent="0.3">
      <c r="I80">
        <v>79</v>
      </c>
    </row>
    <row r="81" spans="9:9" x14ac:dyDescent="0.3">
      <c r="I81">
        <v>80</v>
      </c>
    </row>
    <row r="82" spans="9:9" x14ac:dyDescent="0.3">
      <c r="I82">
        <v>81</v>
      </c>
    </row>
    <row r="83" spans="9:9" x14ac:dyDescent="0.3">
      <c r="I83">
        <v>82</v>
      </c>
    </row>
    <row r="84" spans="9:9" x14ac:dyDescent="0.3">
      <c r="I84">
        <v>83</v>
      </c>
    </row>
    <row r="85" spans="9:9" x14ac:dyDescent="0.3">
      <c r="I85">
        <v>84</v>
      </c>
    </row>
    <row r="86" spans="9:9" x14ac:dyDescent="0.3">
      <c r="I86">
        <v>85</v>
      </c>
    </row>
    <row r="87" spans="9:9" x14ac:dyDescent="0.3">
      <c r="I87">
        <v>86</v>
      </c>
    </row>
    <row r="88" spans="9:9" x14ac:dyDescent="0.3">
      <c r="I88">
        <v>87</v>
      </c>
    </row>
    <row r="89" spans="9:9" x14ac:dyDescent="0.3">
      <c r="I89">
        <v>88</v>
      </c>
    </row>
    <row r="90" spans="9:9" x14ac:dyDescent="0.3">
      <c r="I90">
        <v>89</v>
      </c>
    </row>
    <row r="91" spans="9:9" x14ac:dyDescent="0.3">
      <c r="I91">
        <v>90</v>
      </c>
    </row>
    <row r="92" spans="9:9" x14ac:dyDescent="0.3">
      <c r="I92">
        <v>91</v>
      </c>
    </row>
    <row r="93" spans="9:9" x14ac:dyDescent="0.3">
      <c r="I93">
        <v>92</v>
      </c>
    </row>
    <row r="94" spans="9:9" x14ac:dyDescent="0.3">
      <c r="I94">
        <v>93</v>
      </c>
    </row>
    <row r="95" spans="9:9" x14ac:dyDescent="0.3">
      <c r="I95">
        <v>94</v>
      </c>
    </row>
    <row r="96" spans="9:9" x14ac:dyDescent="0.3">
      <c r="I96">
        <v>95</v>
      </c>
    </row>
    <row r="97" spans="9:9" x14ac:dyDescent="0.3">
      <c r="I97">
        <v>96</v>
      </c>
    </row>
    <row r="98" spans="9:9" x14ac:dyDescent="0.3">
      <c r="I98">
        <v>97</v>
      </c>
    </row>
    <row r="99" spans="9:9" x14ac:dyDescent="0.3">
      <c r="I99">
        <v>98</v>
      </c>
    </row>
    <row r="100" spans="9:9" x14ac:dyDescent="0.3">
      <c r="I100">
        <v>99</v>
      </c>
    </row>
    <row r="101" spans="9:9" x14ac:dyDescent="0.3">
      <c r="I10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Introducción</vt:lpstr>
      <vt:lpstr>Encuesta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 Web</dc:creator>
  <cp:lastModifiedBy>Lili Web</cp:lastModifiedBy>
  <cp:lastPrinted>2022-02-07T06:21:23Z</cp:lastPrinted>
  <dcterms:created xsi:type="dcterms:W3CDTF">2022-01-22T15:12:58Z</dcterms:created>
  <dcterms:modified xsi:type="dcterms:W3CDTF">2022-02-07T06:25:46Z</dcterms:modified>
</cp:coreProperties>
</file>